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.mater.knhb\Downloads\E-hockey\"/>
    </mc:Choice>
  </mc:AlternateContent>
  <xr:revisionPtr revIDLastSave="0" documentId="8_{9C92B90D-4ED9-4145-B787-CCD9E9996E24}" xr6:coauthVersionLast="34" xr6:coauthVersionMax="34" xr10:uidLastSave="{00000000-0000-0000-0000-000000000000}"/>
  <bookViews>
    <workbookView xWindow="0" yWindow="0" windowWidth="23040" windowHeight="9072" activeTab="7" xr2:uid="{081B7853-94D9-4790-BC8C-C2FA4E976580}"/>
  </bookViews>
  <sheets>
    <sheet name="klasse" sheetId="1" r:id="rId1"/>
    <sheet name="comp1" sheetId="2" r:id="rId2"/>
    <sheet name="comp2" sheetId="3" r:id="rId3"/>
    <sheet name="comp3" sheetId="4" r:id="rId4"/>
    <sheet name="comp4" sheetId="5" r:id="rId5"/>
    <sheet name="comp5" sheetId="6" r:id="rId6"/>
    <sheet name="comp6" sheetId="7" r:id="rId7"/>
    <sheet name="comp7" sheetId="8" r:id="rId8"/>
  </sheets>
  <externalReferences>
    <externalReference r:id="rId9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8" l="1"/>
  <c r="E20" i="8"/>
  <c r="G19" i="8"/>
  <c r="E19" i="8"/>
  <c r="G18" i="8"/>
  <c r="E18" i="8"/>
  <c r="G17" i="8"/>
  <c r="E17" i="8"/>
  <c r="G16" i="8"/>
  <c r="E16" i="8"/>
  <c r="G15" i="8"/>
  <c r="E15" i="8"/>
  <c r="G14" i="8"/>
  <c r="E14" i="8"/>
  <c r="A14" i="8"/>
  <c r="C14" i="8" s="1"/>
  <c r="A15" i="8" s="1"/>
  <c r="C15" i="8" s="1"/>
  <c r="A16" i="8" s="1"/>
  <c r="C16" i="8" s="1"/>
  <c r="A17" i="8" s="1"/>
  <c r="C17" i="8" s="1"/>
  <c r="A18" i="8" s="1"/>
  <c r="C18" i="8" s="1"/>
  <c r="A19" i="8" s="1"/>
  <c r="C19" i="8" s="1"/>
  <c r="A20" i="8" s="1"/>
  <c r="C20" i="8" s="1"/>
  <c r="G11" i="8"/>
  <c r="E11" i="8"/>
  <c r="G10" i="8"/>
  <c r="E10" i="8"/>
  <c r="G9" i="8"/>
  <c r="E9" i="8"/>
  <c r="G8" i="8"/>
  <c r="E8" i="8"/>
  <c r="G7" i="8"/>
  <c r="E7" i="8"/>
  <c r="G6" i="8"/>
  <c r="E6" i="8"/>
  <c r="G5" i="8"/>
  <c r="E5" i="8"/>
  <c r="A5" i="8"/>
  <c r="C5" i="8" s="1"/>
  <c r="A6" i="8" s="1"/>
  <c r="C6" i="8" s="1"/>
  <c r="A7" i="8" s="1"/>
  <c r="C7" i="8" s="1"/>
  <c r="A8" i="8" s="1"/>
  <c r="C8" i="8" s="1"/>
  <c r="A9" i="8" s="1"/>
  <c r="C9" i="8" s="1"/>
  <c r="A10" i="8" s="1"/>
  <c r="C10" i="8" s="1"/>
  <c r="A11" i="8" s="1"/>
  <c r="C11" i="8" s="1"/>
  <c r="I2" i="8"/>
  <c r="E2" i="8"/>
  <c r="A1" i="8"/>
  <c r="G51" i="8"/>
  <c r="E51" i="8"/>
  <c r="G50" i="8"/>
  <c r="E50" i="8"/>
  <c r="G49" i="8"/>
  <c r="E49" i="8"/>
  <c r="G48" i="8"/>
  <c r="E48" i="8"/>
  <c r="G47" i="8"/>
  <c r="E47" i="8"/>
  <c r="G46" i="8"/>
  <c r="E46" i="8"/>
  <c r="G45" i="8"/>
  <c r="E45" i="8"/>
  <c r="G44" i="8"/>
  <c r="E44" i="8"/>
  <c r="C44" i="8"/>
  <c r="A45" i="8" s="1"/>
  <c r="C45" i="8" s="1"/>
  <c r="A46" i="8" s="1"/>
  <c r="C46" i="8" s="1"/>
  <c r="A47" i="8" s="1"/>
  <c r="C47" i="8" s="1"/>
  <c r="A48" i="8" s="1"/>
  <c r="C48" i="8" s="1"/>
  <c r="A49" i="8" s="1"/>
  <c r="C49" i="8" s="1"/>
  <c r="A50" i="8" s="1"/>
  <c r="C50" i="8" s="1"/>
  <c r="A51" i="8" s="1"/>
  <c r="C51" i="8" s="1"/>
  <c r="G41" i="8"/>
  <c r="E41" i="8"/>
  <c r="G40" i="8"/>
  <c r="E40" i="8"/>
  <c r="G39" i="8"/>
  <c r="E39" i="8"/>
  <c r="G38" i="8"/>
  <c r="E38" i="8"/>
  <c r="G37" i="8"/>
  <c r="E37" i="8"/>
  <c r="G36" i="8"/>
  <c r="E36" i="8"/>
  <c r="G35" i="8"/>
  <c r="E35" i="8"/>
  <c r="G34" i="8"/>
  <c r="E34" i="8"/>
  <c r="C34" i="8"/>
  <c r="A35" i="8" s="1"/>
  <c r="C35" i="8" s="1"/>
  <c r="A36" i="8" s="1"/>
  <c r="C36" i="8" s="1"/>
  <c r="A37" i="8" s="1"/>
  <c r="C37" i="8" s="1"/>
  <c r="A38" i="8" s="1"/>
  <c r="C38" i="8" s="1"/>
  <c r="A39" i="8" s="1"/>
  <c r="C39" i="8" s="1"/>
  <c r="A40" i="8" s="1"/>
  <c r="C40" i="8" s="1"/>
  <c r="A41" i="8" s="1"/>
  <c r="C41" i="8" s="1"/>
  <c r="G31" i="8"/>
  <c r="E31" i="8"/>
  <c r="G30" i="8"/>
  <c r="E30" i="8"/>
  <c r="G29" i="8"/>
  <c r="E29" i="8"/>
  <c r="G28" i="8"/>
  <c r="E28" i="8"/>
  <c r="G27" i="8"/>
  <c r="E27" i="8"/>
  <c r="G26" i="8"/>
  <c r="E26" i="8"/>
  <c r="G25" i="8"/>
  <c r="E25" i="8"/>
  <c r="G24" i="8"/>
  <c r="E24" i="8"/>
  <c r="G23" i="8"/>
  <c r="E23" i="8"/>
  <c r="C23" i="8"/>
  <c r="A24" i="8" s="1"/>
  <c r="C24" i="8" s="1"/>
  <c r="A25" i="8" s="1"/>
  <c r="C25" i="8" s="1"/>
  <c r="A26" i="8" s="1"/>
  <c r="C26" i="8" s="1"/>
  <c r="A27" i="8" s="1"/>
  <c r="C27" i="8" s="1"/>
  <c r="A28" i="8" s="1"/>
  <c r="C28" i="8" s="1"/>
  <c r="A29" i="8" s="1"/>
  <c r="C29" i="8" s="1"/>
  <c r="A30" i="8" s="1"/>
  <c r="C30" i="8" s="1"/>
  <c r="A31" i="8" s="1"/>
  <c r="C31" i="8" s="1"/>
  <c r="G20" i="7"/>
  <c r="E20" i="7"/>
  <c r="G19" i="7"/>
  <c r="E19" i="7"/>
  <c r="G18" i="7"/>
  <c r="E18" i="7"/>
  <c r="G17" i="7"/>
  <c r="E17" i="7"/>
  <c r="G16" i="7"/>
  <c r="E16" i="7"/>
  <c r="G15" i="7"/>
  <c r="E15" i="7"/>
  <c r="G14" i="7"/>
  <c r="E14" i="7"/>
  <c r="A14" i="7"/>
  <c r="C14" i="7" s="1"/>
  <c r="A15" i="7" s="1"/>
  <c r="C15" i="7" s="1"/>
  <c r="A16" i="7" s="1"/>
  <c r="C16" i="7" s="1"/>
  <c r="A17" i="7" s="1"/>
  <c r="C17" i="7" s="1"/>
  <c r="A18" i="7" s="1"/>
  <c r="C18" i="7" s="1"/>
  <c r="A19" i="7" s="1"/>
  <c r="C19" i="7" s="1"/>
  <c r="A20" i="7" s="1"/>
  <c r="C20" i="7" s="1"/>
  <c r="G11" i="7"/>
  <c r="E11" i="7"/>
  <c r="G10" i="7"/>
  <c r="E10" i="7"/>
  <c r="G9" i="7"/>
  <c r="E9" i="7"/>
  <c r="G8" i="7"/>
  <c r="E8" i="7"/>
  <c r="G7" i="7"/>
  <c r="E7" i="7"/>
  <c r="G6" i="7"/>
  <c r="E6" i="7"/>
  <c r="G5" i="7"/>
  <c r="E5" i="7"/>
  <c r="A5" i="7"/>
  <c r="C5" i="7" s="1"/>
  <c r="A6" i="7" s="1"/>
  <c r="C6" i="7" s="1"/>
  <c r="A7" i="7" s="1"/>
  <c r="C7" i="7" s="1"/>
  <c r="A8" i="7" s="1"/>
  <c r="C8" i="7" s="1"/>
  <c r="A9" i="7" s="1"/>
  <c r="C9" i="7" s="1"/>
  <c r="A10" i="7" s="1"/>
  <c r="C10" i="7" s="1"/>
  <c r="A11" i="7" s="1"/>
  <c r="C11" i="7" s="1"/>
  <c r="I2" i="7"/>
  <c r="E2" i="7"/>
  <c r="A1" i="7"/>
  <c r="A1" i="6"/>
  <c r="E2" i="6"/>
  <c r="I2" i="6"/>
  <c r="A5" i="6"/>
  <c r="C5" i="6" s="1"/>
  <c r="A6" i="6" s="1"/>
  <c r="C6" i="6" s="1"/>
  <c r="A7" i="6" s="1"/>
  <c r="C7" i="6" s="1"/>
  <c r="A8" i="6" s="1"/>
  <c r="C8" i="6" s="1"/>
  <c r="A9" i="6" s="1"/>
  <c r="C9" i="6" s="1"/>
  <c r="A10" i="6" s="1"/>
  <c r="C10" i="6" s="1"/>
  <c r="A11" i="6" s="1"/>
  <c r="C11" i="6" s="1"/>
  <c r="E5" i="6"/>
  <c r="G5" i="6"/>
  <c r="E6" i="6"/>
  <c r="G6" i="6"/>
  <c r="E7" i="6"/>
  <c r="G7" i="6"/>
  <c r="E8" i="6"/>
  <c r="G8" i="6"/>
  <c r="E9" i="6"/>
  <c r="G9" i="6"/>
  <c r="E10" i="6"/>
  <c r="G10" i="6"/>
  <c r="E11" i="6"/>
  <c r="G11" i="6"/>
  <c r="A14" i="6"/>
  <c r="C14" i="6" s="1"/>
  <c r="A15" i="6" s="1"/>
  <c r="C15" i="6" s="1"/>
  <c r="A16" i="6" s="1"/>
  <c r="C16" i="6" s="1"/>
  <c r="A17" i="6" s="1"/>
  <c r="C17" i="6" s="1"/>
  <c r="A18" i="6" s="1"/>
  <c r="C18" i="6" s="1"/>
  <c r="A19" i="6" s="1"/>
  <c r="C19" i="6" s="1"/>
  <c r="A20" i="6" s="1"/>
  <c r="C20" i="6" s="1"/>
  <c r="E14" i="6"/>
  <c r="G14" i="6"/>
  <c r="E15" i="6"/>
  <c r="G15" i="6"/>
  <c r="E16" i="6"/>
  <c r="G16" i="6"/>
  <c r="E17" i="6"/>
  <c r="G17" i="6"/>
  <c r="E18" i="6"/>
  <c r="G18" i="6"/>
  <c r="E19" i="6"/>
  <c r="G19" i="6"/>
  <c r="E20" i="6"/>
  <c r="G20" i="6"/>
  <c r="G20" i="5"/>
  <c r="E20" i="5"/>
  <c r="G19" i="5"/>
  <c r="E19" i="5"/>
  <c r="G18" i="5"/>
  <c r="E18" i="5"/>
  <c r="G17" i="5"/>
  <c r="E17" i="5"/>
  <c r="G16" i="5"/>
  <c r="E16" i="5"/>
  <c r="G15" i="5"/>
  <c r="E15" i="5"/>
  <c r="G14" i="5"/>
  <c r="E14" i="5"/>
  <c r="A14" i="5"/>
  <c r="C14" i="5" s="1"/>
  <c r="A15" i="5" s="1"/>
  <c r="C15" i="5" s="1"/>
  <c r="A16" i="5" s="1"/>
  <c r="C16" i="5" s="1"/>
  <c r="A17" i="5" s="1"/>
  <c r="C17" i="5" s="1"/>
  <c r="A18" i="5" s="1"/>
  <c r="C18" i="5" s="1"/>
  <c r="A19" i="5" s="1"/>
  <c r="C19" i="5" s="1"/>
  <c r="A20" i="5" s="1"/>
  <c r="C20" i="5" s="1"/>
  <c r="G11" i="5"/>
  <c r="E11" i="5"/>
  <c r="G10" i="5"/>
  <c r="E10" i="5"/>
  <c r="G9" i="5"/>
  <c r="E9" i="5"/>
  <c r="G8" i="5"/>
  <c r="E8" i="5"/>
  <c r="G7" i="5"/>
  <c r="E7" i="5"/>
  <c r="G6" i="5"/>
  <c r="E6" i="5"/>
  <c r="G5" i="5"/>
  <c r="E5" i="5"/>
  <c r="A5" i="5"/>
  <c r="C5" i="5" s="1"/>
  <c r="A6" i="5" s="1"/>
  <c r="C6" i="5" s="1"/>
  <c r="A7" i="5" s="1"/>
  <c r="C7" i="5" s="1"/>
  <c r="A8" i="5" s="1"/>
  <c r="C8" i="5" s="1"/>
  <c r="A9" i="5" s="1"/>
  <c r="C9" i="5" s="1"/>
  <c r="A10" i="5" s="1"/>
  <c r="C10" i="5" s="1"/>
  <c r="A11" i="5" s="1"/>
  <c r="C11" i="5" s="1"/>
  <c r="I2" i="5"/>
  <c r="E2" i="5"/>
  <c r="A1" i="5"/>
  <c r="G20" i="4"/>
  <c r="E20" i="4"/>
  <c r="G19" i="4"/>
  <c r="E19" i="4"/>
  <c r="G18" i="4"/>
  <c r="E18" i="4"/>
  <c r="G17" i="4"/>
  <c r="E17" i="4"/>
  <c r="G16" i="4"/>
  <c r="E16" i="4"/>
  <c r="G15" i="4"/>
  <c r="E15" i="4"/>
  <c r="G14" i="4"/>
  <c r="E14" i="4"/>
  <c r="A14" i="4"/>
  <c r="C14" i="4" s="1"/>
  <c r="A15" i="4" s="1"/>
  <c r="C15" i="4" s="1"/>
  <c r="A16" i="4" s="1"/>
  <c r="C16" i="4" s="1"/>
  <c r="A17" i="4" s="1"/>
  <c r="C17" i="4" s="1"/>
  <c r="A18" i="4" s="1"/>
  <c r="C18" i="4" s="1"/>
  <c r="A19" i="4" s="1"/>
  <c r="C19" i="4" s="1"/>
  <c r="A20" i="4" s="1"/>
  <c r="C20" i="4" s="1"/>
  <c r="G11" i="4"/>
  <c r="E11" i="4"/>
  <c r="G10" i="4"/>
  <c r="E10" i="4"/>
  <c r="G9" i="4"/>
  <c r="E9" i="4"/>
  <c r="G8" i="4"/>
  <c r="E8" i="4"/>
  <c r="G7" i="4"/>
  <c r="E7" i="4"/>
  <c r="G6" i="4"/>
  <c r="E6" i="4"/>
  <c r="G5" i="4"/>
  <c r="E5" i="4"/>
  <c r="A5" i="4"/>
  <c r="C5" i="4" s="1"/>
  <c r="A6" i="4" s="1"/>
  <c r="C6" i="4" s="1"/>
  <c r="A7" i="4" s="1"/>
  <c r="C7" i="4" s="1"/>
  <c r="A8" i="4" s="1"/>
  <c r="C8" i="4" s="1"/>
  <c r="A9" i="4" s="1"/>
  <c r="C9" i="4" s="1"/>
  <c r="A10" i="4" s="1"/>
  <c r="C10" i="4" s="1"/>
  <c r="A11" i="4" s="1"/>
  <c r="C11" i="4" s="1"/>
  <c r="I2" i="4"/>
  <c r="E2" i="4"/>
  <c r="A1" i="4"/>
  <c r="G29" i="3"/>
  <c r="E29" i="3"/>
  <c r="G28" i="3"/>
  <c r="E28" i="3"/>
  <c r="G27" i="3"/>
  <c r="E27" i="3"/>
  <c r="G26" i="3"/>
  <c r="E26" i="3"/>
  <c r="G25" i="3"/>
  <c r="E25" i="3"/>
  <c r="G24" i="3"/>
  <c r="E24" i="3"/>
  <c r="G23" i="3"/>
  <c r="E23" i="3"/>
  <c r="A23" i="3"/>
  <c r="C23" i="3" s="1"/>
  <c r="A24" i="3" s="1"/>
  <c r="C24" i="3" s="1"/>
  <c r="A25" i="3" s="1"/>
  <c r="C25" i="3" s="1"/>
  <c r="A26" i="3" s="1"/>
  <c r="C26" i="3" s="1"/>
  <c r="A27" i="3" s="1"/>
  <c r="C27" i="3" s="1"/>
  <c r="A28" i="3" s="1"/>
  <c r="C28" i="3" s="1"/>
  <c r="A29" i="3" s="1"/>
  <c r="C29" i="3" s="1"/>
  <c r="G20" i="3"/>
  <c r="E20" i="3"/>
  <c r="G19" i="3"/>
  <c r="E19" i="3"/>
  <c r="G18" i="3"/>
  <c r="E18" i="3"/>
  <c r="G17" i="3"/>
  <c r="E17" i="3"/>
  <c r="G16" i="3"/>
  <c r="E16" i="3"/>
  <c r="G15" i="3"/>
  <c r="E15" i="3"/>
  <c r="G14" i="3"/>
  <c r="E14" i="3"/>
  <c r="A14" i="3"/>
  <c r="C14" i="3" s="1"/>
  <c r="A15" i="3" s="1"/>
  <c r="C15" i="3" s="1"/>
  <c r="A16" i="3" s="1"/>
  <c r="C16" i="3" s="1"/>
  <c r="A17" i="3" s="1"/>
  <c r="C17" i="3" s="1"/>
  <c r="A18" i="3" s="1"/>
  <c r="C18" i="3" s="1"/>
  <c r="A19" i="3" s="1"/>
  <c r="C19" i="3" s="1"/>
  <c r="A20" i="3" s="1"/>
  <c r="C20" i="3" s="1"/>
  <c r="G11" i="3"/>
  <c r="E11" i="3"/>
  <c r="G10" i="3"/>
  <c r="E10" i="3"/>
  <c r="G9" i="3"/>
  <c r="E9" i="3"/>
  <c r="G8" i="3"/>
  <c r="E8" i="3"/>
  <c r="G7" i="3"/>
  <c r="E7" i="3"/>
  <c r="G6" i="3"/>
  <c r="E6" i="3"/>
  <c r="G5" i="3"/>
  <c r="E5" i="3"/>
  <c r="A5" i="3"/>
  <c r="C5" i="3" s="1"/>
  <c r="A6" i="3" s="1"/>
  <c r="C6" i="3" s="1"/>
  <c r="A7" i="3" s="1"/>
  <c r="C7" i="3" s="1"/>
  <c r="A8" i="3" s="1"/>
  <c r="C8" i="3" s="1"/>
  <c r="A9" i="3" s="1"/>
  <c r="C9" i="3" s="1"/>
  <c r="A10" i="3" s="1"/>
  <c r="C10" i="3" s="1"/>
  <c r="A11" i="3" s="1"/>
  <c r="C11" i="3" s="1"/>
  <c r="I2" i="3"/>
  <c r="E2" i="3"/>
  <c r="A1" i="3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A14" i="2"/>
  <c r="C14" i="2" s="1"/>
  <c r="A15" i="2" s="1"/>
  <c r="C15" i="2" s="1"/>
  <c r="A16" i="2" s="1"/>
  <c r="C16" i="2" s="1"/>
  <c r="A17" i="2" s="1"/>
  <c r="C17" i="2" s="1"/>
  <c r="A18" i="2" s="1"/>
  <c r="C18" i="2" s="1"/>
  <c r="A19" i="2" s="1"/>
  <c r="C19" i="2" s="1"/>
  <c r="A20" i="2" s="1"/>
  <c r="C20" i="2" s="1"/>
  <c r="G11" i="2"/>
  <c r="E11" i="2"/>
  <c r="G10" i="2"/>
  <c r="E10" i="2"/>
  <c r="G9" i="2"/>
  <c r="E9" i="2"/>
  <c r="G8" i="2"/>
  <c r="E8" i="2"/>
  <c r="G7" i="2"/>
  <c r="E7" i="2"/>
  <c r="G6" i="2"/>
  <c r="E6" i="2"/>
  <c r="G5" i="2"/>
  <c r="E5" i="2"/>
  <c r="A5" i="2"/>
  <c r="C5" i="2" s="1"/>
  <c r="A6" i="2" s="1"/>
  <c r="C6" i="2" s="1"/>
  <c r="A7" i="2" s="1"/>
  <c r="C7" i="2" s="1"/>
  <c r="A8" i="2" s="1"/>
  <c r="C8" i="2" s="1"/>
  <c r="A9" i="2" s="1"/>
  <c r="C9" i="2" s="1"/>
  <c r="A10" i="2" s="1"/>
  <c r="C10" i="2" s="1"/>
  <c r="A11" i="2" s="1"/>
  <c r="C11" i="2" s="1"/>
  <c r="I2" i="2"/>
  <c r="E2" i="2"/>
  <c r="A1" i="2"/>
</calcChain>
</file>

<file path=xl/sharedStrings.xml><?xml version="1.0" encoding="utf-8"?>
<sst xmlns="http://schemas.openxmlformats.org/spreadsheetml/2006/main" count="542" uniqueCount="149">
  <si>
    <t>E-Hockey Hoofdklasse</t>
  </si>
  <si>
    <t>A</t>
  </si>
  <si>
    <t>GP Bulls E1</t>
  </si>
  <si>
    <t>B</t>
  </si>
  <si>
    <t>E-Team Emmen E1</t>
  </si>
  <si>
    <t>C</t>
  </si>
  <si>
    <t>De Pont E1</t>
  </si>
  <si>
    <t>D</t>
  </si>
  <si>
    <t>Upward E1</t>
  </si>
  <si>
    <t>E</t>
  </si>
  <si>
    <t>Gidos E1</t>
  </si>
  <si>
    <t>F</t>
  </si>
  <si>
    <t>Push E1</t>
  </si>
  <si>
    <t>E-Hockey Overgangsklasse</t>
  </si>
  <si>
    <t>Black Scorpions E1</t>
  </si>
  <si>
    <t>Kampong E1</t>
  </si>
  <si>
    <t>De Pont E2</t>
  </si>
  <si>
    <t>Push E2</t>
  </si>
  <si>
    <t>Upward E2</t>
  </si>
  <si>
    <t>GP Bulls E2</t>
  </si>
  <si>
    <t>Klasse-indeling E-hockey 2018-2019</t>
  </si>
  <si>
    <t>Georganiseerd door:</t>
  </si>
  <si>
    <t>Adres Sporthal:</t>
  </si>
  <si>
    <t>Veld 1</t>
  </si>
  <si>
    <t>Nr.</t>
  </si>
  <si>
    <t>Thuis</t>
  </si>
  <si>
    <t>-</t>
  </si>
  <si>
    <t>Uit</t>
  </si>
  <si>
    <t>Scheidsrechter 1</t>
  </si>
  <si>
    <t>Scheidsrechter 2</t>
  </si>
  <si>
    <t>HK01</t>
  </si>
  <si>
    <t>HK02</t>
  </si>
  <si>
    <t>HK03</t>
  </si>
  <si>
    <t>HK04</t>
  </si>
  <si>
    <t>HK05</t>
  </si>
  <si>
    <t>HK06</t>
  </si>
  <si>
    <t>Veld 2</t>
  </si>
  <si>
    <t>OK01</t>
  </si>
  <si>
    <t>OK02</t>
  </si>
  <si>
    <t>OK03</t>
  </si>
  <si>
    <t>OK04</t>
  </si>
  <si>
    <t>OK05</t>
  </si>
  <si>
    <t>OK06</t>
  </si>
  <si>
    <t>Veld 3</t>
  </si>
  <si>
    <t>HK09</t>
  </si>
  <si>
    <t>OK09</t>
  </si>
  <si>
    <t>HK12</t>
  </si>
  <si>
    <t>OK12</t>
  </si>
  <si>
    <t>HK15</t>
  </si>
  <si>
    <t>OK15</t>
  </si>
  <si>
    <t>HK16</t>
  </si>
  <si>
    <t>HK17</t>
  </si>
  <si>
    <t>HK18</t>
  </si>
  <si>
    <t>HK19</t>
  </si>
  <si>
    <t>HK20</t>
  </si>
  <si>
    <t>HK21</t>
  </si>
  <si>
    <t>OK16</t>
  </si>
  <si>
    <t>OK17</t>
  </si>
  <si>
    <t>OK18</t>
  </si>
  <si>
    <t>OK19</t>
  </si>
  <si>
    <t>OK20</t>
  </si>
  <si>
    <t>OK21</t>
  </si>
  <si>
    <t>HK22</t>
  </si>
  <si>
    <t>HK23</t>
  </si>
  <si>
    <t>HK24</t>
  </si>
  <si>
    <t>HK25</t>
  </si>
  <si>
    <t>HK26</t>
  </si>
  <si>
    <t>HK27</t>
  </si>
  <si>
    <t>OK22</t>
  </si>
  <si>
    <t>OK23</t>
  </si>
  <si>
    <t>OK24</t>
  </si>
  <si>
    <t>OK35</t>
  </si>
  <si>
    <t>OK36</t>
  </si>
  <si>
    <t>OK27</t>
  </si>
  <si>
    <t>HK28</t>
  </si>
  <si>
    <t>HK29</t>
  </si>
  <si>
    <t>HK30</t>
  </si>
  <si>
    <t>HK31</t>
  </si>
  <si>
    <t>HK32</t>
  </si>
  <si>
    <t>HK33</t>
  </si>
  <si>
    <t>OK28</t>
  </si>
  <si>
    <t>OK29</t>
  </si>
  <si>
    <t>OK30</t>
  </si>
  <si>
    <t>OK31</t>
  </si>
  <si>
    <t>OK32</t>
  </si>
  <si>
    <t>OK33</t>
  </si>
  <si>
    <t>HK34</t>
  </si>
  <si>
    <t>HK35</t>
  </si>
  <si>
    <t>HK36</t>
  </si>
  <si>
    <t>HK37</t>
  </si>
  <si>
    <t>HK38</t>
  </si>
  <si>
    <t>HK39</t>
  </si>
  <si>
    <t>OK34</t>
  </si>
  <si>
    <t>OK37</t>
  </si>
  <si>
    <t>OK38</t>
  </si>
  <si>
    <t>OK39</t>
  </si>
  <si>
    <t>HK40</t>
  </si>
  <si>
    <t>HK41</t>
  </si>
  <si>
    <t>HK42</t>
  </si>
  <si>
    <t>HK43</t>
  </si>
  <si>
    <t>HK44</t>
  </si>
  <si>
    <t>HK45</t>
  </si>
  <si>
    <t>OK40</t>
  </si>
  <si>
    <t>OK41</t>
  </si>
  <si>
    <t>OK42</t>
  </si>
  <si>
    <t>OK43</t>
  </si>
  <si>
    <t>OK44</t>
  </si>
  <si>
    <t>OK45</t>
  </si>
  <si>
    <t>HK07</t>
  </si>
  <si>
    <t>OK07</t>
  </si>
  <si>
    <t>HK10</t>
  </si>
  <si>
    <t>OK10</t>
  </si>
  <si>
    <t>HK13</t>
  </si>
  <si>
    <t>OK13</t>
  </si>
  <si>
    <t>HK08</t>
  </si>
  <si>
    <t>OK08</t>
  </si>
  <si>
    <t>HK11</t>
  </si>
  <si>
    <t>OK11</t>
  </si>
  <si>
    <t>HK14</t>
  </si>
  <si>
    <t>OK14</t>
  </si>
  <si>
    <t>OK25</t>
  </si>
  <si>
    <t>OK26</t>
  </si>
  <si>
    <t>1K37</t>
  </si>
  <si>
    <t>1K38</t>
  </si>
  <si>
    <t>1K39</t>
  </si>
  <si>
    <t>1K40</t>
  </si>
  <si>
    <t>1K41</t>
  </si>
  <si>
    <t>1K42</t>
  </si>
  <si>
    <t>1K43</t>
  </si>
  <si>
    <t>1K44</t>
  </si>
  <si>
    <t>1K45</t>
  </si>
  <si>
    <t>Veld 4</t>
  </si>
  <si>
    <t>2K33</t>
  </si>
  <si>
    <t>3K33</t>
  </si>
  <si>
    <t>2K35</t>
  </si>
  <si>
    <t>3K35</t>
  </si>
  <si>
    <t>2K37</t>
  </si>
  <si>
    <t>3K37</t>
  </si>
  <si>
    <t>2K39</t>
  </si>
  <si>
    <t>3K39</t>
  </si>
  <si>
    <t>Veld 5</t>
  </si>
  <si>
    <t>2K34</t>
  </si>
  <si>
    <t>3K34</t>
  </si>
  <si>
    <t>2K36</t>
  </si>
  <si>
    <t>3K36</t>
  </si>
  <si>
    <t>2K38</t>
  </si>
  <si>
    <t>3K38</t>
  </si>
  <si>
    <t>2K40</t>
  </si>
  <si>
    <t>3K40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</si>
</sst>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0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/>
    <xf numFmtId="20" fontId="6" fillId="0" borderId="0" xfId="0" applyNumberFormat="1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/>
    </xf>
    <xf numFmtId="20" fontId="8" fillId="0" borderId="0" xfId="0" applyNumberFormat="1" applyFont="1" applyFill="1"/>
    <xf numFmtId="0" fontId="0" fillId="0" borderId="0" xfId="0" applyNumberForma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20" fontId="1" fillId="0" borderId="0" xfId="0" applyNumberFormat="1" applyFont="1" applyFill="1"/>
    <xf numFmtId="20" fontId="0" fillId="0" borderId="0" xfId="0" applyNumberFormat="1" applyFill="1" applyAlignment="1">
      <alignment horizontal="right"/>
    </xf>
    <xf numFmtId="20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0" fontId="0" fillId="0" borderId="0" xfId="0" applyNumberFormat="1" applyFill="1"/>
    <xf numFmtId="0" fontId="3" fillId="0" borderId="0" xfId="0" applyFont="1" applyFill="1" applyBorder="1"/>
    <xf numFmtId="20" fontId="1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ocuments/rolstoelhockey%20HK-OK/2018-2019/Competitie_PLUIVESTBEX_v2.0_Nieuwe%20Versie_ro%20hkok%202018-2019.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ie PLUIVESTBEX"/>
      <sheetName val="Stappenplan"/>
      <sheetName val="Competitiedagen"/>
      <sheetName val="Klassenindeling"/>
      <sheetName val="Scheidsrechters"/>
      <sheetName val="Schema's"/>
      <sheetName val="Standen"/>
      <sheetName val="1K"/>
      <sheetName val="2K"/>
      <sheetName val="3K"/>
      <sheetName val="HK"/>
      <sheetName val="OK"/>
      <sheetName val="KM"/>
      <sheetName val="VR"/>
      <sheetName val="RO1. Zwolle"/>
      <sheetName val="RO2. Arnhem"/>
      <sheetName val="RO3. Haren"/>
      <sheetName val="RO4. Amersfoort"/>
      <sheetName val="RO5. Arnhem"/>
      <sheetName val="HKOK1. Schiedam"/>
      <sheetName val="HKOK2. Eindhoven"/>
      <sheetName val="HKOK3. Roermond"/>
      <sheetName val="HKOK4. Hoogeveen"/>
      <sheetName val="HKOK5. Ulvenhout"/>
      <sheetName val="HKOK6. Amsterdam"/>
      <sheetName val="HKOK7. Arnhem"/>
      <sheetName val="5."/>
    </sheetNames>
    <sheetDataSet>
      <sheetData sheetId="0"/>
      <sheetData sheetId="1"/>
      <sheetData sheetId="2">
        <row r="7">
          <cell r="G7">
            <v>2.7777777777777776E-2</v>
          </cell>
          <cell r="I7">
            <v>2.7777777777777776E-2</v>
          </cell>
          <cell r="K7">
            <v>2.7777777777777776E-2</v>
          </cell>
        </row>
        <row r="10">
          <cell r="A10" t="str">
            <v>1ste competitiedag</v>
          </cell>
          <cell r="B10" t="str">
            <v>Zaterdag 13 oktober 2018</v>
          </cell>
          <cell r="C10" t="str">
            <v>De Pont</v>
          </cell>
          <cell r="D10" t="str">
            <v>Schiedam</v>
          </cell>
          <cell r="E10" t="str">
            <v>Margriethal, Nieuwe Damlaan 5</v>
          </cell>
          <cell r="F10">
            <v>0.45833333333333331</v>
          </cell>
          <cell r="G10">
            <v>4.1666666666666664E-2</v>
          </cell>
          <cell r="H10">
            <v>0.45833333333333331</v>
          </cell>
          <cell r="I10">
            <v>4.1666666666666664E-2</v>
          </cell>
        </row>
        <row r="11">
          <cell r="A11" t="str">
            <v>2de competitiedag</v>
          </cell>
          <cell r="B11" t="str">
            <v>Zaterdag 10 november 2018</v>
          </cell>
          <cell r="D11" t="str">
            <v>Eindhoven</v>
          </cell>
          <cell r="E11" t="str">
            <v>Indoorsportcentrum, Theo Koomenlaan 1</v>
          </cell>
          <cell r="J11">
            <v>0.45833333333333331</v>
          </cell>
          <cell r="K11">
            <v>4.1666666666666664E-2</v>
          </cell>
        </row>
        <row r="12">
          <cell r="A12" t="str">
            <v>3de competitiedag</v>
          </cell>
          <cell r="B12" t="str">
            <v>Zaterdag 1 december 2018</v>
          </cell>
          <cell r="C12" t="str">
            <v>Black Scorpions</v>
          </cell>
          <cell r="D12" t="str">
            <v>Roermond</v>
          </cell>
          <cell r="E12" t="str">
            <v>Jo Gorishal, Achilleslaan 2a</v>
          </cell>
          <cell r="F12">
            <v>0.45833333333333331</v>
          </cell>
          <cell r="G12">
            <v>4.1666666666666664E-2</v>
          </cell>
          <cell r="H12">
            <v>0.45833333333333331</v>
          </cell>
          <cell r="I12">
            <v>4.1666666666666664E-2</v>
          </cell>
        </row>
        <row r="13">
          <cell r="A13" t="str">
            <v>4de competitiedag</v>
          </cell>
          <cell r="B13" t="str">
            <v>Zaterdag 19 januari 2019</v>
          </cell>
          <cell r="C13" t="str">
            <v>E-Team Emmen</v>
          </cell>
          <cell r="D13" t="str">
            <v>Hoogeveen</v>
          </cell>
          <cell r="E13" t="str">
            <v>Het Activum Sportveldenweg 2</v>
          </cell>
          <cell r="F13">
            <v>0.45833333333333331</v>
          </cell>
          <cell r="G13">
            <v>4.1666666666666664E-2</v>
          </cell>
          <cell r="H13">
            <v>0.45833333333333331</v>
          </cell>
          <cell r="I13">
            <v>4.1666666666666664E-2</v>
          </cell>
        </row>
        <row r="14">
          <cell r="A14" t="str">
            <v>5de competitiedag</v>
          </cell>
          <cell r="B14" t="str">
            <v>Zaterdag 9 maart 2019</v>
          </cell>
          <cell r="C14" t="str">
            <v>Push</v>
          </cell>
          <cell r="D14" t="str">
            <v>Ulvenhout</v>
          </cell>
          <cell r="E14" t="str">
            <v>Sporthal Jeugdland, Jeugdland 1</v>
          </cell>
          <cell r="F14">
            <v>0.45833333333333331</v>
          </cell>
          <cell r="G14">
            <v>4.1666666666666664E-2</v>
          </cell>
          <cell r="H14">
            <v>0.45833333333333331</v>
          </cell>
          <cell r="I14">
            <v>4.1666666666666664E-2</v>
          </cell>
        </row>
        <row r="15">
          <cell r="A15" t="str">
            <v>6de competitiedag</v>
          </cell>
          <cell r="B15" t="str">
            <v>Zaterdag 20 april 2019</v>
          </cell>
          <cell r="C15" t="str">
            <v>Kampong</v>
          </cell>
          <cell r="D15" t="str">
            <v>Amsterdam</v>
          </cell>
          <cell r="E15" t="str">
            <v>Sporthallen Zuid, Burgerweeshuispad 54</v>
          </cell>
          <cell r="F15">
            <v>0.45833333333333331</v>
          </cell>
          <cell r="G15">
            <v>4.1666666666666664E-2</v>
          </cell>
          <cell r="H15">
            <v>0.45833333333333331</v>
          </cell>
          <cell r="I15">
            <v>4.1666666666666664E-2</v>
          </cell>
        </row>
        <row r="16">
          <cell r="A16" t="str">
            <v>7de competitiedag</v>
          </cell>
          <cell r="B16" t="str">
            <v>Zaterdag 25 mei 2019</v>
          </cell>
          <cell r="C16" t="str">
            <v>Upward</v>
          </cell>
          <cell r="D16" t="str">
            <v>Arnhem</v>
          </cell>
          <cell r="E16" t="str">
            <v>Sportcentrum Valkenhuizen, Beukenlaan 15</v>
          </cell>
          <cell r="F16">
            <v>0.45833333333333331</v>
          </cell>
          <cell r="G16">
            <v>4.1666666666666664E-2</v>
          </cell>
          <cell r="H16">
            <v>0.45833333333333331</v>
          </cell>
          <cell r="I16">
            <v>4.1666666666666664E-2</v>
          </cell>
        </row>
      </sheetData>
      <sheetData sheetId="3"/>
      <sheetData sheetId="4"/>
      <sheetData sheetId="5"/>
      <sheetData sheetId="6"/>
      <sheetData sheetId="7">
        <row r="1">
          <cell r="E1" t="str">
            <v>Schema E-Hockey Regio Oost 1ste Klasse</v>
          </cell>
        </row>
        <row r="3">
          <cell r="E3" t="str">
            <v>Ronde 1</v>
          </cell>
        </row>
        <row r="4">
          <cell r="D4" t="str">
            <v>1K01</v>
          </cell>
          <cell r="E4" t="str">
            <v>E-Team Emmen E2</v>
          </cell>
          <cell r="F4" t="str">
            <v>-</v>
          </cell>
          <cell r="G4" t="str">
            <v>Keistad Rollers E1</v>
          </cell>
        </row>
        <row r="5">
          <cell r="D5" t="str">
            <v>1K02</v>
          </cell>
          <cell r="E5" t="str">
            <v>Tukkers United E1</v>
          </cell>
          <cell r="F5" t="str">
            <v>-</v>
          </cell>
          <cell r="G5" t="str">
            <v>The BEAsts E1</v>
          </cell>
        </row>
        <row r="6">
          <cell r="D6" t="str">
            <v>1K03</v>
          </cell>
          <cell r="E6" t="str">
            <v>Upward E3</v>
          </cell>
          <cell r="F6" t="str">
            <v>-</v>
          </cell>
          <cell r="G6" t="str">
            <v>Tukkers United E2</v>
          </cell>
        </row>
        <row r="7">
          <cell r="E7"/>
          <cell r="F7" t="str">
            <v>-</v>
          </cell>
          <cell r="G7"/>
        </row>
        <row r="9">
          <cell r="E9" t="str">
            <v>Ronde 2</v>
          </cell>
        </row>
        <row r="10">
          <cell r="D10" t="str">
            <v>1K04</v>
          </cell>
          <cell r="E10" t="str">
            <v>E-Team Emmen E2</v>
          </cell>
          <cell r="F10" t="str">
            <v>-</v>
          </cell>
          <cell r="G10" t="str">
            <v>The BEAsts E1</v>
          </cell>
        </row>
        <row r="11">
          <cell r="D11" t="str">
            <v>1K05</v>
          </cell>
          <cell r="E11" t="str">
            <v>Keistad Rollers E1</v>
          </cell>
          <cell r="F11" t="str">
            <v>-</v>
          </cell>
          <cell r="G11" t="str">
            <v>Tukkers United E2</v>
          </cell>
        </row>
        <row r="12">
          <cell r="D12" t="str">
            <v>1K06</v>
          </cell>
          <cell r="E12" t="str">
            <v>Tukkers United E1</v>
          </cell>
          <cell r="F12" t="str">
            <v>-</v>
          </cell>
          <cell r="G12" t="str">
            <v>Upward E3</v>
          </cell>
        </row>
        <row r="13">
          <cell r="E13"/>
          <cell r="F13" t="str">
            <v>-</v>
          </cell>
          <cell r="G13"/>
        </row>
        <row r="15">
          <cell r="E15" t="str">
            <v>Ronde 3</v>
          </cell>
        </row>
        <row r="16">
          <cell r="D16" t="str">
            <v>1K07</v>
          </cell>
          <cell r="E16" t="str">
            <v>E-Team Emmen E2</v>
          </cell>
          <cell r="F16" t="str">
            <v>-</v>
          </cell>
          <cell r="G16" t="str">
            <v>Tukkers United E2</v>
          </cell>
        </row>
        <row r="17">
          <cell r="D17" t="str">
            <v>1K08</v>
          </cell>
          <cell r="E17" t="str">
            <v>The BEAsts E1</v>
          </cell>
          <cell r="F17" t="str">
            <v>-</v>
          </cell>
          <cell r="G17" t="str">
            <v>Upward E3</v>
          </cell>
        </row>
        <row r="18">
          <cell r="D18" t="str">
            <v>1K09</v>
          </cell>
          <cell r="E18" t="str">
            <v>Keistad Rollers E1</v>
          </cell>
          <cell r="F18" t="str">
            <v>-</v>
          </cell>
          <cell r="G18" t="str">
            <v>Tukkers United E1</v>
          </cell>
        </row>
        <row r="19">
          <cell r="E19"/>
          <cell r="F19" t="str">
            <v>-</v>
          </cell>
          <cell r="G19"/>
        </row>
        <row r="21">
          <cell r="E21" t="str">
            <v>Ronde 4</v>
          </cell>
        </row>
        <row r="22">
          <cell r="D22" t="str">
            <v>1K10</v>
          </cell>
          <cell r="E22" t="str">
            <v>E-Team Emmen E2</v>
          </cell>
          <cell r="F22" t="str">
            <v>-</v>
          </cell>
          <cell r="G22" t="str">
            <v>Upward E3</v>
          </cell>
        </row>
        <row r="23">
          <cell r="D23" t="str">
            <v>1K11</v>
          </cell>
          <cell r="E23" t="str">
            <v>Tukkers United E2</v>
          </cell>
          <cell r="F23" t="str">
            <v>-</v>
          </cell>
          <cell r="G23" t="str">
            <v>Tukkers United E1</v>
          </cell>
        </row>
        <row r="24">
          <cell r="D24" t="str">
            <v>1K12</v>
          </cell>
          <cell r="E24" t="str">
            <v>The BEAsts E1</v>
          </cell>
          <cell r="F24" t="str">
            <v>-</v>
          </cell>
          <cell r="G24" t="str">
            <v>Keistad Rollers E1</v>
          </cell>
        </row>
        <row r="25">
          <cell r="E25"/>
          <cell r="F25" t="str">
            <v>-</v>
          </cell>
          <cell r="G25"/>
        </row>
        <row r="27">
          <cell r="E27" t="str">
            <v>Ronde 5</v>
          </cell>
        </row>
        <row r="28">
          <cell r="D28" t="str">
            <v>1K13</v>
          </cell>
          <cell r="E28" t="str">
            <v>E-Team Emmen E2</v>
          </cell>
          <cell r="F28" t="str">
            <v>-</v>
          </cell>
          <cell r="G28" t="str">
            <v>Tukkers United E1</v>
          </cell>
        </row>
        <row r="29">
          <cell r="D29" t="str">
            <v>1K14</v>
          </cell>
          <cell r="E29" t="str">
            <v>Upward E3</v>
          </cell>
          <cell r="F29" t="str">
            <v>-</v>
          </cell>
          <cell r="G29" t="str">
            <v>Keistad Rollers E1</v>
          </cell>
        </row>
        <row r="30">
          <cell r="D30" t="str">
            <v>1K15</v>
          </cell>
          <cell r="E30" t="str">
            <v>Tukkers United E2</v>
          </cell>
          <cell r="F30" t="str">
            <v>-</v>
          </cell>
          <cell r="G30" t="str">
            <v>The BEAsts E1</v>
          </cell>
        </row>
        <row r="31">
          <cell r="E31"/>
          <cell r="F31" t="str">
            <v>-</v>
          </cell>
          <cell r="G31"/>
        </row>
        <row r="33">
          <cell r="E33" t="str">
            <v>Ronde 6</v>
          </cell>
        </row>
        <row r="34">
          <cell r="D34" t="str">
            <v>1K16</v>
          </cell>
          <cell r="E34" t="str">
            <v>Keistad Rollers E1</v>
          </cell>
          <cell r="F34" t="str">
            <v>-</v>
          </cell>
          <cell r="G34" t="str">
            <v>E-Team Emmen E2</v>
          </cell>
        </row>
        <row r="35">
          <cell r="D35" t="str">
            <v>1K17</v>
          </cell>
          <cell r="E35" t="str">
            <v>The BEAsts E1</v>
          </cell>
          <cell r="F35" t="str">
            <v>-</v>
          </cell>
          <cell r="G35" t="str">
            <v>Tukkers United E1</v>
          </cell>
        </row>
        <row r="36">
          <cell r="D36" t="str">
            <v>1K18</v>
          </cell>
          <cell r="E36" t="str">
            <v>Tukkers United E2</v>
          </cell>
          <cell r="F36" t="str">
            <v>-</v>
          </cell>
          <cell r="G36" t="str">
            <v>Upward E3</v>
          </cell>
        </row>
        <row r="37">
          <cell r="E37"/>
          <cell r="F37" t="str">
            <v>-</v>
          </cell>
          <cell r="G37"/>
        </row>
        <row r="39">
          <cell r="E39" t="str">
            <v>Ronde 7</v>
          </cell>
        </row>
        <row r="40">
          <cell r="D40" t="str">
            <v>1K19</v>
          </cell>
          <cell r="E40" t="str">
            <v>The BEAsts E1</v>
          </cell>
          <cell r="F40" t="str">
            <v>-</v>
          </cell>
          <cell r="G40" t="str">
            <v>E-Team Emmen E2</v>
          </cell>
        </row>
        <row r="41">
          <cell r="D41" t="str">
            <v>1K20</v>
          </cell>
          <cell r="E41" t="str">
            <v>Tukkers United E2</v>
          </cell>
          <cell r="F41" t="str">
            <v>-</v>
          </cell>
          <cell r="G41" t="str">
            <v>Keistad Rollers E1</v>
          </cell>
        </row>
        <row r="42">
          <cell r="D42" t="str">
            <v>1K21</v>
          </cell>
          <cell r="E42" t="str">
            <v>Upward E3</v>
          </cell>
          <cell r="F42" t="str">
            <v>-</v>
          </cell>
          <cell r="G42" t="str">
            <v>Tukkers United E1</v>
          </cell>
        </row>
        <row r="43">
          <cell r="E43"/>
          <cell r="F43" t="str">
            <v>-</v>
          </cell>
          <cell r="G43"/>
        </row>
        <row r="45">
          <cell r="E45" t="str">
            <v>Ronde 8</v>
          </cell>
        </row>
        <row r="46">
          <cell r="D46" t="str">
            <v>1K22</v>
          </cell>
          <cell r="E46" t="str">
            <v>Tukkers United E2</v>
          </cell>
          <cell r="F46" t="str">
            <v>-</v>
          </cell>
          <cell r="G46" t="str">
            <v>E-Team Emmen E2</v>
          </cell>
        </row>
        <row r="47">
          <cell r="D47" t="str">
            <v>1K23</v>
          </cell>
          <cell r="E47" t="str">
            <v>Upward E3</v>
          </cell>
          <cell r="F47" t="str">
            <v>-</v>
          </cell>
          <cell r="G47" t="str">
            <v>The BEAsts E1</v>
          </cell>
        </row>
        <row r="48">
          <cell r="D48" t="str">
            <v>1K24</v>
          </cell>
          <cell r="E48" t="str">
            <v>Tukkers United E1</v>
          </cell>
          <cell r="F48" t="str">
            <v>-</v>
          </cell>
          <cell r="G48" t="str">
            <v>Keistad Rollers E1</v>
          </cell>
        </row>
        <row r="49">
          <cell r="E49"/>
          <cell r="F49" t="str">
            <v>-</v>
          </cell>
          <cell r="G49"/>
        </row>
        <row r="51">
          <cell r="E51" t="str">
            <v>Ronde 9</v>
          </cell>
        </row>
        <row r="52">
          <cell r="D52" t="str">
            <v>1K25</v>
          </cell>
          <cell r="E52" t="str">
            <v>Upward E3</v>
          </cell>
          <cell r="F52" t="str">
            <v>-</v>
          </cell>
          <cell r="G52" t="str">
            <v>E-Team Emmen E2</v>
          </cell>
        </row>
        <row r="53">
          <cell r="D53" t="str">
            <v>1K26</v>
          </cell>
          <cell r="E53" t="str">
            <v>Tukkers United E1</v>
          </cell>
          <cell r="F53" t="str">
            <v>-</v>
          </cell>
          <cell r="G53" t="str">
            <v>Tukkers United E2</v>
          </cell>
        </row>
        <row r="54">
          <cell r="D54" t="str">
            <v>1K27</v>
          </cell>
          <cell r="E54" t="str">
            <v>Keistad Rollers E1</v>
          </cell>
          <cell r="F54" t="str">
            <v>-</v>
          </cell>
          <cell r="G54" t="str">
            <v>The BEAsts E1</v>
          </cell>
        </row>
        <row r="55">
          <cell r="E55"/>
          <cell r="F55" t="str">
            <v>-</v>
          </cell>
          <cell r="G55"/>
        </row>
        <row r="57">
          <cell r="E57" t="str">
            <v>Ronde 10</v>
          </cell>
        </row>
        <row r="58">
          <cell r="D58" t="str">
            <v>1K28</v>
          </cell>
          <cell r="E58" t="str">
            <v>Tukkers United E1</v>
          </cell>
          <cell r="F58" t="str">
            <v>-</v>
          </cell>
          <cell r="G58" t="str">
            <v>E-Team Emmen E2</v>
          </cell>
        </row>
        <row r="59">
          <cell r="D59" t="str">
            <v>1K29</v>
          </cell>
          <cell r="E59" t="str">
            <v>Keistad Rollers E1</v>
          </cell>
          <cell r="F59" t="str">
            <v>-</v>
          </cell>
          <cell r="G59" t="str">
            <v>Upward E3</v>
          </cell>
        </row>
        <row r="60">
          <cell r="D60" t="str">
            <v>1K30</v>
          </cell>
          <cell r="E60" t="str">
            <v>The BEAsts E1</v>
          </cell>
          <cell r="F60" t="str">
            <v>-</v>
          </cell>
          <cell r="G60" t="str">
            <v>Tukkers United E2</v>
          </cell>
        </row>
        <row r="61">
          <cell r="E61"/>
          <cell r="F61" t="str">
            <v>-</v>
          </cell>
          <cell r="G61"/>
        </row>
        <row r="63">
          <cell r="E63" t="str">
            <v>Ronde 11</v>
          </cell>
        </row>
        <row r="64">
          <cell r="D64" t="str">
            <v>1K31</v>
          </cell>
          <cell r="E64" t="str">
            <v>E-Team Emmen E2</v>
          </cell>
          <cell r="F64" t="str">
            <v>-</v>
          </cell>
          <cell r="G64" t="str">
            <v>Keistad Rollers E1</v>
          </cell>
        </row>
        <row r="65">
          <cell r="D65" t="str">
            <v>1K32</v>
          </cell>
          <cell r="E65" t="str">
            <v>Tukkers United E1</v>
          </cell>
          <cell r="F65" t="str">
            <v>-</v>
          </cell>
          <cell r="G65" t="str">
            <v>The BEAsts E1</v>
          </cell>
        </row>
        <row r="66">
          <cell r="D66" t="str">
            <v>1K33</v>
          </cell>
          <cell r="E66" t="str">
            <v>Upward E3</v>
          </cell>
          <cell r="F66" t="str">
            <v>-</v>
          </cell>
          <cell r="G66" t="str">
            <v>Tukkers United E2</v>
          </cell>
        </row>
        <row r="67">
          <cell r="E67"/>
          <cell r="F67" t="str">
            <v>-</v>
          </cell>
          <cell r="G67"/>
        </row>
        <row r="69">
          <cell r="E69" t="str">
            <v>Ronde 12</v>
          </cell>
        </row>
        <row r="70">
          <cell r="D70" t="str">
            <v>1K34</v>
          </cell>
          <cell r="E70" t="str">
            <v>E-Team Emmen E2</v>
          </cell>
          <cell r="F70" t="str">
            <v>-</v>
          </cell>
          <cell r="G70" t="str">
            <v>The BEAsts E1</v>
          </cell>
        </row>
        <row r="71">
          <cell r="D71" t="str">
            <v>1K35</v>
          </cell>
          <cell r="E71" t="str">
            <v>Keistad Rollers E1</v>
          </cell>
          <cell r="F71" t="str">
            <v>-</v>
          </cell>
          <cell r="G71" t="str">
            <v>Tukkers United E2</v>
          </cell>
        </row>
        <row r="72">
          <cell r="D72" t="str">
            <v>1K36</v>
          </cell>
          <cell r="E72" t="str">
            <v>Tukkers United E1</v>
          </cell>
          <cell r="F72" t="str">
            <v>-</v>
          </cell>
          <cell r="G72" t="str">
            <v>Upward E3</v>
          </cell>
        </row>
        <row r="73">
          <cell r="E73"/>
          <cell r="F73" t="str">
            <v>-</v>
          </cell>
          <cell r="G73"/>
        </row>
        <row r="75">
          <cell r="E75" t="str">
            <v>Ronde 13</v>
          </cell>
        </row>
        <row r="76">
          <cell r="D76" t="str">
            <v>1K37</v>
          </cell>
          <cell r="E76" t="str">
            <v>E-Team Emmen E2</v>
          </cell>
          <cell r="F76" t="str">
            <v>-</v>
          </cell>
          <cell r="G76" t="str">
            <v>Tukkers United E2</v>
          </cell>
        </row>
        <row r="77">
          <cell r="D77" t="str">
            <v>1K38</v>
          </cell>
          <cell r="E77" t="str">
            <v>The BEAsts E1</v>
          </cell>
          <cell r="F77" t="str">
            <v>-</v>
          </cell>
          <cell r="G77" t="str">
            <v>Upward E3</v>
          </cell>
        </row>
        <row r="78">
          <cell r="D78" t="str">
            <v>1K39</v>
          </cell>
          <cell r="E78" t="str">
            <v>Keistad Rollers E1</v>
          </cell>
          <cell r="F78" t="str">
            <v>-</v>
          </cell>
          <cell r="G78" t="str">
            <v>Tukkers United E1</v>
          </cell>
        </row>
        <row r="79">
          <cell r="E79"/>
          <cell r="F79" t="str">
            <v>-</v>
          </cell>
          <cell r="G79"/>
        </row>
        <row r="81">
          <cell r="E81" t="str">
            <v>Ronde 14</v>
          </cell>
        </row>
        <row r="82">
          <cell r="D82" t="str">
            <v>1K40</v>
          </cell>
          <cell r="E82" t="str">
            <v>E-Team Emmen E2</v>
          </cell>
          <cell r="F82" t="str">
            <v>-</v>
          </cell>
          <cell r="G82" t="str">
            <v>Upward E3</v>
          </cell>
        </row>
        <row r="83">
          <cell r="D83" t="str">
            <v>1K41</v>
          </cell>
          <cell r="E83" t="str">
            <v>Tukkers United E2</v>
          </cell>
          <cell r="F83" t="str">
            <v>-</v>
          </cell>
          <cell r="G83" t="str">
            <v>Tukkers United E1</v>
          </cell>
        </row>
        <row r="84">
          <cell r="D84" t="str">
            <v>1K42</v>
          </cell>
          <cell r="E84" t="str">
            <v>The BEAsts E1</v>
          </cell>
          <cell r="F84" t="str">
            <v>-</v>
          </cell>
          <cell r="G84" t="str">
            <v>Keistad Rollers E1</v>
          </cell>
        </row>
        <row r="85">
          <cell r="E85"/>
          <cell r="F85" t="str">
            <v>-</v>
          </cell>
          <cell r="G85"/>
        </row>
        <row r="87">
          <cell r="E87" t="str">
            <v>Ronde 15</v>
          </cell>
        </row>
        <row r="88">
          <cell r="D88" t="str">
            <v>1K43</v>
          </cell>
          <cell r="E88" t="str">
            <v>E-Team Emmen E2</v>
          </cell>
          <cell r="F88" t="str">
            <v>-</v>
          </cell>
          <cell r="G88" t="str">
            <v>Tukkers United E1</v>
          </cell>
        </row>
        <row r="89">
          <cell r="D89" t="str">
            <v>1K44</v>
          </cell>
          <cell r="E89" t="str">
            <v>Upward E3</v>
          </cell>
          <cell r="F89" t="str">
            <v>-</v>
          </cell>
          <cell r="G89" t="str">
            <v>Keistad Rollers E1</v>
          </cell>
        </row>
        <row r="90">
          <cell r="D90" t="str">
            <v>1K45</v>
          </cell>
          <cell r="E90" t="str">
            <v>Tukkers United E2</v>
          </cell>
          <cell r="F90" t="str">
            <v>-</v>
          </cell>
          <cell r="G90" t="str">
            <v>The BEAsts E1</v>
          </cell>
        </row>
        <row r="91">
          <cell r="E91"/>
          <cell r="F91" t="str">
            <v>-</v>
          </cell>
          <cell r="G91"/>
        </row>
        <row r="93">
          <cell r="E93" t="str">
            <v>Ronde 16</v>
          </cell>
        </row>
        <row r="94">
          <cell r="E94"/>
          <cell r="F94" t="str">
            <v>-</v>
          </cell>
          <cell r="G94"/>
        </row>
        <row r="95">
          <cell r="E95"/>
          <cell r="F95" t="str">
            <v>-</v>
          </cell>
          <cell r="G95"/>
        </row>
        <row r="96">
          <cell r="E96"/>
          <cell r="F96" t="str">
            <v>-</v>
          </cell>
          <cell r="G96"/>
        </row>
        <row r="97">
          <cell r="E97"/>
          <cell r="F97" t="str">
            <v>-</v>
          </cell>
          <cell r="G97"/>
        </row>
        <row r="99">
          <cell r="E99" t="str">
            <v>Ronde 17</v>
          </cell>
        </row>
        <row r="100">
          <cell r="E100"/>
          <cell r="F100" t="str">
            <v>-</v>
          </cell>
          <cell r="G100"/>
        </row>
        <row r="101">
          <cell r="E101"/>
          <cell r="F101" t="str">
            <v>-</v>
          </cell>
          <cell r="G101"/>
        </row>
        <row r="102">
          <cell r="E102"/>
          <cell r="F102" t="str">
            <v>-</v>
          </cell>
          <cell r="G102"/>
        </row>
        <row r="103">
          <cell r="E103"/>
          <cell r="F103" t="str">
            <v>-</v>
          </cell>
          <cell r="G103"/>
        </row>
        <row r="105">
          <cell r="E105" t="str">
            <v>Ronde 18</v>
          </cell>
        </row>
        <row r="106">
          <cell r="E106"/>
          <cell r="F106" t="str">
            <v>-</v>
          </cell>
          <cell r="G106"/>
        </row>
        <row r="107">
          <cell r="E107"/>
          <cell r="F107" t="str">
            <v>-</v>
          </cell>
          <cell r="G107"/>
        </row>
        <row r="108">
          <cell r="E108"/>
          <cell r="F108" t="str">
            <v>-</v>
          </cell>
          <cell r="G108"/>
        </row>
        <row r="109">
          <cell r="E109"/>
          <cell r="F109" t="str">
            <v>-</v>
          </cell>
          <cell r="G109"/>
        </row>
        <row r="111">
          <cell r="E111" t="str">
            <v>Ronde 19</v>
          </cell>
        </row>
        <row r="112">
          <cell r="E112"/>
          <cell r="F112" t="str">
            <v>-</v>
          </cell>
          <cell r="G112"/>
        </row>
        <row r="113">
          <cell r="E113"/>
          <cell r="F113" t="str">
            <v>-</v>
          </cell>
          <cell r="G113"/>
        </row>
        <row r="114">
          <cell r="E114"/>
          <cell r="F114" t="str">
            <v>-</v>
          </cell>
          <cell r="G114"/>
        </row>
        <row r="115">
          <cell r="E115"/>
          <cell r="F115" t="str">
            <v>-</v>
          </cell>
          <cell r="G115"/>
        </row>
        <row r="117">
          <cell r="E117" t="str">
            <v>Ronde 20</v>
          </cell>
        </row>
        <row r="118">
          <cell r="E118"/>
          <cell r="F118" t="str">
            <v>-</v>
          </cell>
          <cell r="G118"/>
        </row>
        <row r="119">
          <cell r="E119"/>
          <cell r="F119" t="str">
            <v>-</v>
          </cell>
          <cell r="G119"/>
        </row>
        <row r="120">
          <cell r="E120"/>
          <cell r="F120" t="str">
            <v>-</v>
          </cell>
          <cell r="G120"/>
        </row>
        <row r="121">
          <cell r="E121"/>
          <cell r="F121" t="str">
            <v>-</v>
          </cell>
          <cell r="G121"/>
        </row>
      </sheetData>
      <sheetData sheetId="8">
        <row r="1">
          <cell r="E1" t="str">
            <v>Schema E-Hockey Regio Oost 2de Klasse</v>
          </cell>
        </row>
        <row r="3">
          <cell r="E3" t="str">
            <v>Ronde 1</v>
          </cell>
        </row>
        <row r="4">
          <cell r="E4" t="str">
            <v>Upward E4</v>
          </cell>
          <cell r="F4" t="str">
            <v>-</v>
          </cell>
          <cell r="G4"/>
        </row>
        <row r="5">
          <cell r="D5" t="str">
            <v>2K01</v>
          </cell>
          <cell r="E5" t="str">
            <v>E-Team Emmen E3</v>
          </cell>
          <cell r="F5" t="str">
            <v>-</v>
          </cell>
          <cell r="G5" t="str">
            <v>Keistad Rollers E3</v>
          </cell>
        </row>
        <row r="6">
          <cell r="D6" t="str">
            <v>2K02</v>
          </cell>
          <cell r="E6" t="str">
            <v>Keistad Rollers E2</v>
          </cell>
          <cell r="F6" t="str">
            <v>-</v>
          </cell>
          <cell r="G6" t="str">
            <v>Upward E5</v>
          </cell>
        </row>
        <row r="7">
          <cell r="E7"/>
          <cell r="F7" t="str">
            <v>-</v>
          </cell>
          <cell r="G7"/>
        </row>
        <row r="9">
          <cell r="E9" t="str">
            <v>Ronde 2</v>
          </cell>
        </row>
        <row r="10">
          <cell r="D10" t="str">
            <v>2K03</v>
          </cell>
          <cell r="E10" t="str">
            <v>Upward E4</v>
          </cell>
          <cell r="F10" t="str">
            <v>-</v>
          </cell>
          <cell r="G10" t="str">
            <v>Keistad Rollers E3</v>
          </cell>
        </row>
        <row r="11">
          <cell r="E11"/>
          <cell r="F11" t="str">
            <v>-</v>
          </cell>
          <cell r="G11" t="str">
            <v>Upward E5</v>
          </cell>
        </row>
        <row r="12">
          <cell r="D12" t="str">
            <v>2K04</v>
          </cell>
          <cell r="E12" t="str">
            <v>E-Team Emmen E3</v>
          </cell>
          <cell r="F12" t="str">
            <v>-</v>
          </cell>
          <cell r="G12" t="str">
            <v>Keistad Rollers E2</v>
          </cell>
        </row>
        <row r="13">
          <cell r="E13"/>
          <cell r="F13" t="str">
            <v>-</v>
          </cell>
          <cell r="G13"/>
        </row>
        <row r="15">
          <cell r="E15" t="str">
            <v>Ronde 3</v>
          </cell>
        </row>
        <row r="16">
          <cell r="D16" t="str">
            <v>2K05</v>
          </cell>
          <cell r="E16" t="str">
            <v>Upward E4</v>
          </cell>
          <cell r="F16" t="str">
            <v>-</v>
          </cell>
          <cell r="G16" t="str">
            <v>Upward E5</v>
          </cell>
        </row>
        <row r="17">
          <cell r="D17" t="str">
            <v>2K06</v>
          </cell>
          <cell r="E17" t="str">
            <v>Keistad Rollers E3</v>
          </cell>
          <cell r="F17" t="str">
            <v>-</v>
          </cell>
          <cell r="G17" t="str">
            <v>Keistad Rollers E2</v>
          </cell>
        </row>
        <row r="18">
          <cell r="E18"/>
          <cell r="F18" t="str">
            <v>-</v>
          </cell>
          <cell r="G18" t="str">
            <v>E-Team Emmen E3</v>
          </cell>
        </row>
        <row r="19">
          <cell r="E19"/>
          <cell r="F19" t="str">
            <v>-</v>
          </cell>
          <cell r="G19"/>
        </row>
        <row r="21">
          <cell r="E21" t="str">
            <v>Ronde 4</v>
          </cell>
        </row>
        <row r="22">
          <cell r="D22" t="str">
            <v>2K07</v>
          </cell>
          <cell r="E22" t="str">
            <v>Upward E4</v>
          </cell>
          <cell r="F22" t="str">
            <v>-</v>
          </cell>
          <cell r="G22" t="str">
            <v>Keistad Rollers E2</v>
          </cell>
        </row>
        <row r="23">
          <cell r="D23" t="str">
            <v>2K08</v>
          </cell>
          <cell r="E23" t="str">
            <v>Upward E5</v>
          </cell>
          <cell r="F23" t="str">
            <v>-</v>
          </cell>
          <cell r="G23" t="str">
            <v>E-Team Emmen E3</v>
          </cell>
        </row>
        <row r="24">
          <cell r="E24" t="str">
            <v>Keistad Rollers E3</v>
          </cell>
          <cell r="F24" t="str">
            <v>-</v>
          </cell>
          <cell r="G24"/>
        </row>
        <row r="25">
          <cell r="E25"/>
          <cell r="F25" t="str">
            <v>-</v>
          </cell>
          <cell r="G25"/>
        </row>
        <row r="27">
          <cell r="E27" t="str">
            <v>Ronde 5</v>
          </cell>
        </row>
        <row r="28">
          <cell r="D28" t="str">
            <v>2K09</v>
          </cell>
          <cell r="E28" t="str">
            <v>Upward E4</v>
          </cell>
          <cell r="F28" t="str">
            <v>-</v>
          </cell>
          <cell r="G28" t="str">
            <v>E-Team Emmen E3</v>
          </cell>
        </row>
        <row r="29">
          <cell r="E29" t="str">
            <v>Keistad Rollers E2</v>
          </cell>
          <cell r="F29" t="str">
            <v>-</v>
          </cell>
          <cell r="G29"/>
        </row>
        <row r="30">
          <cell r="D30" t="str">
            <v>2K10</v>
          </cell>
          <cell r="E30" t="str">
            <v>Upward E5</v>
          </cell>
          <cell r="F30" t="str">
            <v>-</v>
          </cell>
          <cell r="G30" t="str">
            <v>Keistad Rollers E3</v>
          </cell>
        </row>
        <row r="31">
          <cell r="E31"/>
          <cell r="F31" t="str">
            <v>-</v>
          </cell>
          <cell r="G31"/>
        </row>
        <row r="33">
          <cell r="E33" t="str">
            <v>Ronde 6</v>
          </cell>
        </row>
        <row r="34">
          <cell r="E34"/>
          <cell r="F34" t="str">
            <v>-</v>
          </cell>
          <cell r="G34" t="str">
            <v>Upward E4</v>
          </cell>
        </row>
        <row r="35">
          <cell r="D35" t="str">
            <v>2K11</v>
          </cell>
          <cell r="E35" t="str">
            <v>Keistad Rollers E3</v>
          </cell>
          <cell r="F35" t="str">
            <v>-</v>
          </cell>
          <cell r="G35" t="str">
            <v>E-Team Emmen E3</v>
          </cell>
        </row>
        <row r="36">
          <cell r="D36" t="str">
            <v>2K12</v>
          </cell>
          <cell r="E36" t="str">
            <v>Upward E5</v>
          </cell>
          <cell r="F36" t="str">
            <v>-</v>
          </cell>
          <cell r="G36" t="str">
            <v>Keistad Rollers E2</v>
          </cell>
        </row>
        <row r="37">
          <cell r="E37"/>
          <cell r="F37" t="str">
            <v>-</v>
          </cell>
          <cell r="G37"/>
        </row>
        <row r="39">
          <cell r="E39" t="str">
            <v>Ronde 7</v>
          </cell>
        </row>
        <row r="40">
          <cell r="D40" t="str">
            <v>2K13</v>
          </cell>
          <cell r="E40" t="str">
            <v>Keistad Rollers E3</v>
          </cell>
          <cell r="F40" t="str">
            <v>-</v>
          </cell>
          <cell r="G40" t="str">
            <v>Upward E4</v>
          </cell>
        </row>
        <row r="41">
          <cell r="E41" t="str">
            <v>Upward E5</v>
          </cell>
          <cell r="F41" t="str">
            <v>-</v>
          </cell>
          <cell r="G41"/>
        </row>
        <row r="42">
          <cell r="D42" t="str">
            <v>2K14</v>
          </cell>
          <cell r="E42" t="str">
            <v>Keistad Rollers E2</v>
          </cell>
          <cell r="F42" t="str">
            <v>-</v>
          </cell>
          <cell r="G42" t="str">
            <v>E-Team Emmen E3</v>
          </cell>
        </row>
        <row r="43">
          <cell r="E43"/>
          <cell r="F43" t="str">
            <v>-</v>
          </cell>
          <cell r="G43"/>
        </row>
        <row r="45">
          <cell r="E45" t="str">
            <v>Ronde 8</v>
          </cell>
        </row>
        <row r="46">
          <cell r="D46" t="str">
            <v>2K15</v>
          </cell>
          <cell r="E46" t="str">
            <v>Upward E5</v>
          </cell>
          <cell r="F46" t="str">
            <v>-</v>
          </cell>
          <cell r="G46" t="str">
            <v>Upward E4</v>
          </cell>
        </row>
        <row r="47">
          <cell r="D47" t="str">
            <v>2K16</v>
          </cell>
          <cell r="E47" t="str">
            <v>Keistad Rollers E2</v>
          </cell>
          <cell r="F47" t="str">
            <v>-</v>
          </cell>
          <cell r="G47" t="str">
            <v>Keistad Rollers E3</v>
          </cell>
        </row>
        <row r="48">
          <cell r="E48" t="str">
            <v>E-Team Emmen E3</v>
          </cell>
          <cell r="F48" t="str">
            <v>-</v>
          </cell>
          <cell r="G48"/>
        </row>
        <row r="49">
          <cell r="E49"/>
          <cell r="F49" t="str">
            <v>-</v>
          </cell>
          <cell r="G49"/>
        </row>
        <row r="51">
          <cell r="E51" t="str">
            <v>Ronde 9</v>
          </cell>
        </row>
        <row r="52">
          <cell r="D52" t="str">
            <v>2K17</v>
          </cell>
          <cell r="E52" t="str">
            <v>Keistad Rollers E2</v>
          </cell>
          <cell r="F52" t="str">
            <v>-</v>
          </cell>
          <cell r="G52" t="str">
            <v>Upward E4</v>
          </cell>
        </row>
        <row r="53">
          <cell r="D53" t="str">
            <v>2K18</v>
          </cell>
          <cell r="E53" t="str">
            <v>E-Team Emmen E3</v>
          </cell>
          <cell r="F53" t="str">
            <v>-</v>
          </cell>
          <cell r="G53" t="str">
            <v>Upward E5</v>
          </cell>
        </row>
        <row r="54">
          <cell r="E54"/>
          <cell r="F54" t="str">
            <v>-</v>
          </cell>
          <cell r="G54" t="str">
            <v>Keistad Rollers E3</v>
          </cell>
        </row>
        <row r="55">
          <cell r="E55"/>
          <cell r="F55" t="str">
            <v>-</v>
          </cell>
          <cell r="G55"/>
        </row>
        <row r="57">
          <cell r="E57" t="str">
            <v>Ronde 10</v>
          </cell>
        </row>
        <row r="58">
          <cell r="D58" t="str">
            <v>2K19</v>
          </cell>
          <cell r="E58" t="str">
            <v>E-Team Emmen E3</v>
          </cell>
          <cell r="F58" t="str">
            <v>-</v>
          </cell>
          <cell r="G58" t="str">
            <v>Upward E4</v>
          </cell>
        </row>
        <row r="59">
          <cell r="E59"/>
          <cell r="F59" t="str">
            <v>-</v>
          </cell>
          <cell r="G59" t="str">
            <v>Keistad Rollers E2</v>
          </cell>
        </row>
        <row r="60">
          <cell r="D60" t="str">
            <v>2K20</v>
          </cell>
          <cell r="E60" t="str">
            <v>Keistad Rollers E3</v>
          </cell>
          <cell r="F60" t="str">
            <v>-</v>
          </cell>
          <cell r="G60" t="str">
            <v>Upward E5</v>
          </cell>
        </row>
        <row r="61">
          <cell r="E61"/>
          <cell r="F61" t="str">
            <v>-</v>
          </cell>
          <cell r="G61"/>
        </row>
        <row r="63">
          <cell r="E63" t="str">
            <v>Ronde 11</v>
          </cell>
        </row>
        <row r="64">
          <cell r="E64" t="str">
            <v>Upward E4</v>
          </cell>
          <cell r="F64" t="str">
            <v>-</v>
          </cell>
          <cell r="G64"/>
        </row>
        <row r="65">
          <cell r="D65" t="str">
            <v>2K21</v>
          </cell>
          <cell r="E65" t="str">
            <v>E-Team Emmen E3</v>
          </cell>
          <cell r="F65" t="str">
            <v>-</v>
          </cell>
          <cell r="G65" t="str">
            <v>Keistad Rollers E3</v>
          </cell>
        </row>
        <row r="66">
          <cell r="D66" t="str">
            <v>2K22</v>
          </cell>
          <cell r="E66" t="str">
            <v>Keistad Rollers E2</v>
          </cell>
          <cell r="F66" t="str">
            <v>-</v>
          </cell>
          <cell r="G66" t="str">
            <v>Upward E5</v>
          </cell>
        </row>
        <row r="67">
          <cell r="E67"/>
          <cell r="F67" t="str">
            <v>-</v>
          </cell>
          <cell r="G67"/>
        </row>
        <row r="69">
          <cell r="E69" t="str">
            <v>Ronde 12</v>
          </cell>
        </row>
        <row r="70">
          <cell r="D70" t="str">
            <v>2K23</v>
          </cell>
          <cell r="E70" t="str">
            <v>Upward E4</v>
          </cell>
          <cell r="F70" t="str">
            <v>-</v>
          </cell>
          <cell r="G70" t="str">
            <v>Keistad Rollers E3</v>
          </cell>
        </row>
        <row r="71">
          <cell r="E71"/>
          <cell r="F71" t="str">
            <v>-</v>
          </cell>
          <cell r="G71" t="str">
            <v>Upward E5</v>
          </cell>
        </row>
        <row r="72">
          <cell r="D72" t="str">
            <v>2K24</v>
          </cell>
          <cell r="E72" t="str">
            <v>E-Team Emmen E3</v>
          </cell>
          <cell r="F72" t="str">
            <v>-</v>
          </cell>
          <cell r="G72" t="str">
            <v>Keistad Rollers E2</v>
          </cell>
        </row>
        <row r="73">
          <cell r="E73"/>
          <cell r="F73" t="str">
            <v>-</v>
          </cell>
          <cell r="G73"/>
        </row>
        <row r="75">
          <cell r="E75" t="str">
            <v>Ronde 13</v>
          </cell>
        </row>
        <row r="76">
          <cell r="D76" t="str">
            <v>2K25</v>
          </cell>
          <cell r="E76" t="str">
            <v>Upward E4</v>
          </cell>
          <cell r="F76" t="str">
            <v>-</v>
          </cell>
          <cell r="G76" t="str">
            <v>Upward E5</v>
          </cell>
        </row>
        <row r="77">
          <cell r="D77" t="str">
            <v>2K26</v>
          </cell>
          <cell r="E77" t="str">
            <v>Keistad Rollers E3</v>
          </cell>
          <cell r="F77" t="str">
            <v>-</v>
          </cell>
          <cell r="G77" t="str">
            <v>Keistad Rollers E2</v>
          </cell>
        </row>
        <row r="78">
          <cell r="E78"/>
          <cell r="F78" t="str">
            <v>-</v>
          </cell>
          <cell r="G78" t="str">
            <v>E-Team Emmen E3</v>
          </cell>
        </row>
        <row r="79">
          <cell r="E79"/>
          <cell r="F79" t="str">
            <v>-</v>
          </cell>
          <cell r="G79"/>
        </row>
        <row r="81">
          <cell r="E81" t="str">
            <v>Ronde 14</v>
          </cell>
        </row>
        <row r="82">
          <cell r="D82" t="str">
            <v>2K27</v>
          </cell>
          <cell r="E82" t="str">
            <v>Upward E4</v>
          </cell>
          <cell r="F82" t="str">
            <v>-</v>
          </cell>
          <cell r="G82" t="str">
            <v>Keistad Rollers E2</v>
          </cell>
        </row>
        <row r="83">
          <cell r="D83" t="str">
            <v>2K28</v>
          </cell>
          <cell r="E83" t="str">
            <v>Upward E5</v>
          </cell>
          <cell r="F83" t="str">
            <v>-</v>
          </cell>
          <cell r="G83" t="str">
            <v>E-Team Emmen E3</v>
          </cell>
        </row>
        <row r="84">
          <cell r="E84" t="str">
            <v>Keistad Rollers E3</v>
          </cell>
          <cell r="F84" t="str">
            <v>-</v>
          </cell>
          <cell r="G84"/>
        </row>
        <row r="85">
          <cell r="E85"/>
          <cell r="F85" t="str">
            <v>-</v>
          </cell>
          <cell r="G85"/>
        </row>
        <row r="87">
          <cell r="E87" t="str">
            <v>Ronde 15</v>
          </cell>
        </row>
        <row r="88">
          <cell r="D88" t="str">
            <v>2K29</v>
          </cell>
          <cell r="E88" t="str">
            <v>Upward E4</v>
          </cell>
          <cell r="F88" t="str">
            <v>-</v>
          </cell>
          <cell r="G88" t="str">
            <v>E-Team Emmen E3</v>
          </cell>
        </row>
        <row r="89">
          <cell r="E89" t="str">
            <v>Keistad Rollers E2</v>
          </cell>
          <cell r="F89" t="str">
            <v>-</v>
          </cell>
          <cell r="G89"/>
        </row>
        <row r="90">
          <cell r="D90" t="str">
            <v>2K30</v>
          </cell>
          <cell r="E90" t="str">
            <v>Upward E5</v>
          </cell>
          <cell r="F90" t="str">
            <v>-</v>
          </cell>
          <cell r="G90" t="str">
            <v>Keistad Rollers E3</v>
          </cell>
        </row>
        <row r="91">
          <cell r="E91"/>
          <cell r="F91" t="str">
            <v>-</v>
          </cell>
          <cell r="G91"/>
        </row>
        <row r="93">
          <cell r="E93" t="str">
            <v>Ronde 16</v>
          </cell>
        </row>
        <row r="94">
          <cell r="E94"/>
          <cell r="F94" t="str">
            <v>-</v>
          </cell>
          <cell r="G94" t="str">
            <v>Upward E4</v>
          </cell>
        </row>
        <row r="95">
          <cell r="D95" t="str">
            <v>2K31</v>
          </cell>
          <cell r="E95" t="str">
            <v>Keistad Rollers E3</v>
          </cell>
          <cell r="F95" t="str">
            <v>-</v>
          </cell>
          <cell r="G95" t="str">
            <v>E-Team Emmen E3</v>
          </cell>
        </row>
        <row r="96">
          <cell r="D96" t="str">
            <v>2K32</v>
          </cell>
          <cell r="E96" t="str">
            <v>Upward E5</v>
          </cell>
          <cell r="F96" t="str">
            <v>-</v>
          </cell>
          <cell r="G96" t="str">
            <v>Keistad Rollers E2</v>
          </cell>
        </row>
        <row r="97">
          <cell r="E97"/>
          <cell r="F97" t="str">
            <v>-</v>
          </cell>
          <cell r="G97"/>
        </row>
        <row r="99">
          <cell r="E99" t="str">
            <v>Ronde 17</v>
          </cell>
        </row>
        <row r="100">
          <cell r="D100" t="str">
            <v>2K33</v>
          </cell>
          <cell r="E100" t="str">
            <v>Keistad Rollers E3</v>
          </cell>
          <cell r="F100" t="str">
            <v>-</v>
          </cell>
          <cell r="G100" t="str">
            <v>Upward E4</v>
          </cell>
        </row>
        <row r="101">
          <cell r="E101" t="str">
            <v>Upward E5</v>
          </cell>
          <cell r="F101" t="str">
            <v>-</v>
          </cell>
          <cell r="G101"/>
        </row>
        <row r="102">
          <cell r="D102" t="str">
            <v>2K34</v>
          </cell>
          <cell r="E102" t="str">
            <v>Keistad Rollers E2</v>
          </cell>
          <cell r="F102" t="str">
            <v>-</v>
          </cell>
          <cell r="G102" t="str">
            <v>E-Team Emmen E3</v>
          </cell>
        </row>
        <row r="103">
          <cell r="E103"/>
          <cell r="F103" t="str">
            <v>-</v>
          </cell>
          <cell r="G103"/>
        </row>
        <row r="105">
          <cell r="E105" t="str">
            <v>Ronde 18</v>
          </cell>
        </row>
        <row r="106">
          <cell r="D106" t="str">
            <v>2K35</v>
          </cell>
          <cell r="E106" t="str">
            <v>Upward E5</v>
          </cell>
          <cell r="F106" t="str">
            <v>-</v>
          </cell>
          <cell r="G106" t="str">
            <v>Upward E4</v>
          </cell>
        </row>
        <row r="107">
          <cell r="D107" t="str">
            <v>2K36</v>
          </cell>
          <cell r="E107" t="str">
            <v>Keistad Rollers E2</v>
          </cell>
          <cell r="F107" t="str">
            <v>-</v>
          </cell>
          <cell r="G107" t="str">
            <v>Keistad Rollers E3</v>
          </cell>
        </row>
        <row r="108">
          <cell r="E108" t="str">
            <v>E-Team Emmen E3</v>
          </cell>
          <cell r="F108" t="str">
            <v>-</v>
          </cell>
          <cell r="G108"/>
        </row>
        <row r="109">
          <cell r="E109"/>
          <cell r="F109" t="str">
            <v>-</v>
          </cell>
          <cell r="G109"/>
        </row>
        <row r="111">
          <cell r="E111" t="str">
            <v>Ronde 19</v>
          </cell>
        </row>
        <row r="112">
          <cell r="D112" t="str">
            <v>2K37</v>
          </cell>
          <cell r="E112" t="str">
            <v>Keistad Rollers E2</v>
          </cell>
          <cell r="F112" t="str">
            <v>-</v>
          </cell>
          <cell r="G112" t="str">
            <v>Upward E4</v>
          </cell>
        </row>
        <row r="113">
          <cell r="D113" t="str">
            <v>2K38</v>
          </cell>
          <cell r="E113" t="str">
            <v>E-Team Emmen E3</v>
          </cell>
          <cell r="F113" t="str">
            <v>-</v>
          </cell>
          <cell r="G113" t="str">
            <v>Upward E5</v>
          </cell>
        </row>
        <row r="114">
          <cell r="E114"/>
          <cell r="F114" t="str">
            <v>-</v>
          </cell>
          <cell r="G114" t="str">
            <v>Keistad Rollers E3</v>
          </cell>
        </row>
        <row r="115">
          <cell r="E115"/>
          <cell r="F115" t="str">
            <v>-</v>
          </cell>
          <cell r="G115"/>
        </row>
        <row r="117">
          <cell r="E117" t="str">
            <v>Ronde 20</v>
          </cell>
        </row>
        <row r="118">
          <cell r="D118" t="str">
            <v>2K39</v>
          </cell>
          <cell r="E118" t="str">
            <v>E-Team Emmen E3</v>
          </cell>
          <cell r="F118" t="str">
            <v>-</v>
          </cell>
          <cell r="G118" t="str">
            <v>Upward E4</v>
          </cell>
        </row>
        <row r="119">
          <cell r="E119"/>
          <cell r="F119" t="str">
            <v>-</v>
          </cell>
          <cell r="G119" t="str">
            <v>Keistad Rollers E2</v>
          </cell>
        </row>
        <row r="120">
          <cell r="D120" t="str">
            <v>2K40</v>
          </cell>
          <cell r="E120" t="str">
            <v>Keistad Rollers E3</v>
          </cell>
          <cell r="F120" t="str">
            <v>-</v>
          </cell>
          <cell r="G120" t="str">
            <v>Upward E5</v>
          </cell>
        </row>
        <row r="121">
          <cell r="E121"/>
          <cell r="F121" t="str">
            <v>-</v>
          </cell>
          <cell r="G121"/>
        </row>
      </sheetData>
      <sheetData sheetId="9">
        <row r="1">
          <cell r="E1" t="str">
            <v>Schema E-Hockey Regio Oost 3de Klasse</v>
          </cell>
        </row>
        <row r="3">
          <cell r="E3" t="str">
            <v>Ronde 1</v>
          </cell>
        </row>
        <row r="4">
          <cell r="E4" t="str">
            <v>E-Team Emmen E4</v>
          </cell>
          <cell r="F4" t="str">
            <v>-</v>
          </cell>
          <cell r="G4"/>
        </row>
        <row r="5">
          <cell r="D5" t="str">
            <v>3K01</v>
          </cell>
          <cell r="E5" t="str">
            <v>Zwollywoodsticks E1</v>
          </cell>
          <cell r="F5" t="str">
            <v>-</v>
          </cell>
          <cell r="G5" t="str">
            <v>The BEAsts E2</v>
          </cell>
        </row>
        <row r="6">
          <cell r="D6" t="str">
            <v>3K02</v>
          </cell>
          <cell r="E6" t="str">
            <v>Stick Flyers E1</v>
          </cell>
          <cell r="F6" t="str">
            <v>-</v>
          </cell>
          <cell r="G6" t="str">
            <v>Stick Flyers E2</v>
          </cell>
        </row>
        <row r="7">
          <cell r="E7"/>
          <cell r="F7" t="str">
            <v>-</v>
          </cell>
          <cell r="G7"/>
        </row>
        <row r="9">
          <cell r="E9" t="str">
            <v>Ronde 2</v>
          </cell>
        </row>
        <row r="10">
          <cell r="D10" t="str">
            <v>3K03</v>
          </cell>
          <cell r="E10" t="str">
            <v>E-Team Emmen E4</v>
          </cell>
          <cell r="F10" t="str">
            <v>-</v>
          </cell>
          <cell r="G10" t="str">
            <v>The BEAsts E2</v>
          </cell>
        </row>
        <row r="11">
          <cell r="E11"/>
          <cell r="F11" t="str">
            <v>-</v>
          </cell>
          <cell r="G11" t="str">
            <v>Stick Flyers E2</v>
          </cell>
        </row>
        <row r="12">
          <cell r="D12" t="str">
            <v>3K04</v>
          </cell>
          <cell r="E12" t="str">
            <v>Zwollywoodsticks E1</v>
          </cell>
          <cell r="F12" t="str">
            <v>-</v>
          </cell>
          <cell r="G12" t="str">
            <v>Stick Flyers E1</v>
          </cell>
        </row>
        <row r="13">
          <cell r="E13"/>
          <cell r="F13" t="str">
            <v>-</v>
          </cell>
          <cell r="G13"/>
        </row>
        <row r="15">
          <cell r="E15" t="str">
            <v>Ronde 3</v>
          </cell>
        </row>
        <row r="16">
          <cell r="D16" t="str">
            <v>3K05</v>
          </cell>
          <cell r="E16" t="str">
            <v>E-Team Emmen E4</v>
          </cell>
          <cell r="F16" t="str">
            <v>-</v>
          </cell>
          <cell r="G16" t="str">
            <v>Stick Flyers E2</v>
          </cell>
        </row>
        <row r="17">
          <cell r="D17" t="str">
            <v>3K06</v>
          </cell>
          <cell r="E17" t="str">
            <v>The BEAsts E2</v>
          </cell>
          <cell r="F17" t="str">
            <v>-</v>
          </cell>
          <cell r="G17" t="str">
            <v>Stick Flyers E1</v>
          </cell>
        </row>
        <row r="18">
          <cell r="E18"/>
          <cell r="F18" t="str">
            <v>-</v>
          </cell>
          <cell r="G18" t="str">
            <v>Zwollywoodsticks E1</v>
          </cell>
        </row>
        <row r="19">
          <cell r="E19"/>
          <cell r="F19" t="str">
            <v>-</v>
          </cell>
          <cell r="G19"/>
        </row>
        <row r="21">
          <cell r="E21" t="str">
            <v>Ronde 4</v>
          </cell>
        </row>
        <row r="22">
          <cell r="D22" t="str">
            <v>3K07</v>
          </cell>
          <cell r="E22" t="str">
            <v>E-Team Emmen E4</v>
          </cell>
          <cell r="F22" t="str">
            <v>-</v>
          </cell>
          <cell r="G22" t="str">
            <v>Stick Flyers E1</v>
          </cell>
        </row>
        <row r="23">
          <cell r="D23" t="str">
            <v>3K08</v>
          </cell>
          <cell r="E23" t="str">
            <v>Stick Flyers E2</v>
          </cell>
          <cell r="F23" t="str">
            <v>-</v>
          </cell>
          <cell r="G23" t="str">
            <v>Zwollywoodsticks E1</v>
          </cell>
        </row>
        <row r="24">
          <cell r="E24" t="str">
            <v>The BEAsts E2</v>
          </cell>
          <cell r="F24" t="str">
            <v>-</v>
          </cell>
          <cell r="G24"/>
        </row>
        <row r="25">
          <cell r="E25"/>
          <cell r="F25" t="str">
            <v>-</v>
          </cell>
          <cell r="G25" t="str">
            <v xml:space="preserve"> </v>
          </cell>
        </row>
        <row r="27">
          <cell r="E27" t="str">
            <v>Ronde 5</v>
          </cell>
        </row>
        <row r="28">
          <cell r="D28" t="str">
            <v>3K09</v>
          </cell>
          <cell r="E28" t="str">
            <v>E-Team Emmen E4</v>
          </cell>
          <cell r="F28" t="str">
            <v>-</v>
          </cell>
          <cell r="G28" t="str">
            <v>Zwollywoodsticks E1</v>
          </cell>
        </row>
        <row r="29">
          <cell r="E29" t="str">
            <v>Stick Flyers E1</v>
          </cell>
          <cell r="F29" t="str">
            <v>-</v>
          </cell>
          <cell r="G29"/>
        </row>
        <row r="30">
          <cell r="D30" t="str">
            <v>3K10</v>
          </cell>
          <cell r="E30" t="str">
            <v>Stick Flyers E2</v>
          </cell>
          <cell r="F30" t="str">
            <v>-</v>
          </cell>
          <cell r="G30" t="str">
            <v>The BEAsts E2</v>
          </cell>
        </row>
        <row r="31">
          <cell r="E31"/>
          <cell r="F31" t="str">
            <v>-</v>
          </cell>
          <cell r="G31"/>
        </row>
        <row r="33">
          <cell r="E33" t="str">
            <v>Ronde 6</v>
          </cell>
        </row>
        <row r="34">
          <cell r="E34"/>
          <cell r="F34" t="str">
            <v>-</v>
          </cell>
          <cell r="G34" t="str">
            <v>E-Team Emmen E4</v>
          </cell>
        </row>
        <row r="35">
          <cell r="D35" t="str">
            <v>3K11</v>
          </cell>
          <cell r="E35" t="str">
            <v>The BEAsts E2</v>
          </cell>
          <cell r="F35" t="str">
            <v>-</v>
          </cell>
          <cell r="G35" t="str">
            <v>Zwollywoodsticks E1</v>
          </cell>
        </row>
        <row r="36">
          <cell r="D36" t="str">
            <v>3K12</v>
          </cell>
          <cell r="E36" t="str">
            <v>Stick Flyers E2</v>
          </cell>
          <cell r="F36" t="str">
            <v>-</v>
          </cell>
          <cell r="G36" t="str">
            <v>Stick Flyers E1</v>
          </cell>
        </row>
        <row r="37">
          <cell r="E37"/>
          <cell r="F37" t="str">
            <v>-</v>
          </cell>
          <cell r="G37"/>
        </row>
        <row r="39">
          <cell r="E39" t="str">
            <v>Ronde 7</v>
          </cell>
        </row>
        <row r="40">
          <cell r="D40" t="str">
            <v>3K13</v>
          </cell>
          <cell r="E40" t="str">
            <v>The BEAsts E2</v>
          </cell>
          <cell r="F40" t="str">
            <v>-</v>
          </cell>
          <cell r="G40" t="str">
            <v>E-Team Emmen E4</v>
          </cell>
        </row>
        <row r="41">
          <cell r="E41" t="str">
            <v>Stick Flyers E2</v>
          </cell>
          <cell r="F41" t="str">
            <v>-</v>
          </cell>
          <cell r="G41"/>
        </row>
        <row r="42">
          <cell r="D42" t="str">
            <v>3K14</v>
          </cell>
          <cell r="E42" t="str">
            <v>Stick Flyers E1</v>
          </cell>
          <cell r="F42" t="str">
            <v>-</v>
          </cell>
          <cell r="G42" t="str">
            <v>Zwollywoodsticks E1</v>
          </cell>
        </row>
        <row r="43">
          <cell r="E43"/>
          <cell r="F43" t="str">
            <v>-</v>
          </cell>
          <cell r="G43"/>
        </row>
        <row r="45">
          <cell r="E45" t="str">
            <v>Ronde 8</v>
          </cell>
        </row>
        <row r="46">
          <cell r="D46" t="str">
            <v>3K15</v>
          </cell>
          <cell r="E46" t="str">
            <v>Stick Flyers E2</v>
          </cell>
          <cell r="F46" t="str">
            <v>-</v>
          </cell>
          <cell r="G46" t="str">
            <v>E-Team Emmen E4</v>
          </cell>
        </row>
        <row r="47">
          <cell r="D47" t="str">
            <v>3K16</v>
          </cell>
          <cell r="E47" t="str">
            <v>Stick Flyers E1</v>
          </cell>
          <cell r="F47" t="str">
            <v>-</v>
          </cell>
          <cell r="G47" t="str">
            <v>The BEAsts E2</v>
          </cell>
        </row>
        <row r="48">
          <cell r="E48" t="str">
            <v>Zwollywoodsticks E1</v>
          </cell>
          <cell r="F48" t="str">
            <v>-</v>
          </cell>
          <cell r="G48"/>
        </row>
        <row r="49">
          <cell r="E49"/>
          <cell r="F49" t="str">
            <v>-</v>
          </cell>
          <cell r="G49"/>
        </row>
        <row r="51">
          <cell r="E51" t="str">
            <v>Ronde 9</v>
          </cell>
        </row>
        <row r="52">
          <cell r="D52" t="str">
            <v>3K17</v>
          </cell>
          <cell r="E52" t="str">
            <v>Stick Flyers E1</v>
          </cell>
          <cell r="F52" t="str">
            <v>-</v>
          </cell>
          <cell r="G52" t="str">
            <v>E-Team Emmen E4</v>
          </cell>
        </row>
        <row r="53">
          <cell r="D53" t="str">
            <v>3K18</v>
          </cell>
          <cell r="E53" t="str">
            <v>Zwollywoodsticks E1</v>
          </cell>
          <cell r="F53" t="str">
            <v>-</v>
          </cell>
          <cell r="G53" t="str">
            <v>Stick Flyers E2</v>
          </cell>
        </row>
        <row r="54">
          <cell r="E54"/>
          <cell r="F54" t="str">
            <v>-</v>
          </cell>
          <cell r="G54" t="str">
            <v>The BEAsts E2</v>
          </cell>
        </row>
        <row r="55">
          <cell r="E55"/>
          <cell r="F55" t="str">
            <v>-</v>
          </cell>
          <cell r="G55"/>
        </row>
        <row r="57">
          <cell r="E57" t="str">
            <v>Ronde 10</v>
          </cell>
        </row>
        <row r="58">
          <cell r="D58" t="str">
            <v>3K19</v>
          </cell>
          <cell r="E58" t="str">
            <v>Zwollywoodsticks E1</v>
          </cell>
          <cell r="F58" t="str">
            <v>-</v>
          </cell>
          <cell r="G58" t="str">
            <v>E-Team Emmen E4</v>
          </cell>
        </row>
        <row r="59">
          <cell r="E59"/>
          <cell r="F59" t="str">
            <v>-</v>
          </cell>
          <cell r="G59" t="str">
            <v>Stick Flyers E1</v>
          </cell>
        </row>
        <row r="60">
          <cell r="D60" t="str">
            <v>3K20</v>
          </cell>
          <cell r="E60" t="str">
            <v>The BEAsts E2</v>
          </cell>
          <cell r="F60" t="str">
            <v>-</v>
          </cell>
          <cell r="G60" t="str">
            <v>Stick Flyers E2</v>
          </cell>
        </row>
        <row r="61">
          <cell r="E61"/>
          <cell r="F61" t="str">
            <v>-</v>
          </cell>
          <cell r="G61"/>
        </row>
        <row r="63">
          <cell r="E63" t="str">
            <v>Ronde 11</v>
          </cell>
        </row>
        <row r="64">
          <cell r="E64" t="str">
            <v>E-Team Emmen E4</v>
          </cell>
          <cell r="F64" t="str">
            <v>-</v>
          </cell>
          <cell r="G64"/>
        </row>
        <row r="65">
          <cell r="D65" t="str">
            <v>3K21</v>
          </cell>
          <cell r="E65" t="str">
            <v>Zwollywoodsticks E1</v>
          </cell>
          <cell r="F65" t="str">
            <v>-</v>
          </cell>
          <cell r="G65" t="str">
            <v>The BEAsts E2</v>
          </cell>
        </row>
        <row r="66">
          <cell r="D66" t="str">
            <v>3K22</v>
          </cell>
          <cell r="E66" t="str">
            <v>Stick Flyers E1</v>
          </cell>
          <cell r="F66" t="str">
            <v>-</v>
          </cell>
          <cell r="G66" t="str">
            <v>Stick Flyers E2</v>
          </cell>
        </row>
        <row r="67">
          <cell r="E67"/>
          <cell r="F67" t="str">
            <v>-</v>
          </cell>
          <cell r="G67"/>
        </row>
        <row r="69">
          <cell r="E69" t="str">
            <v>Ronde 12</v>
          </cell>
        </row>
        <row r="70">
          <cell r="D70" t="str">
            <v>3K23</v>
          </cell>
          <cell r="E70" t="str">
            <v>E-Team Emmen E4</v>
          </cell>
          <cell r="F70" t="str">
            <v>-</v>
          </cell>
          <cell r="G70" t="str">
            <v>The BEAsts E2</v>
          </cell>
        </row>
        <row r="71">
          <cell r="E71"/>
          <cell r="F71" t="str">
            <v>-</v>
          </cell>
          <cell r="G71" t="str">
            <v>Stick Flyers E2</v>
          </cell>
        </row>
        <row r="72">
          <cell r="D72" t="str">
            <v>3K24</v>
          </cell>
          <cell r="E72" t="str">
            <v>Zwollywoodsticks E1</v>
          </cell>
          <cell r="F72" t="str">
            <v>-</v>
          </cell>
          <cell r="G72" t="str">
            <v>Stick Flyers E1</v>
          </cell>
        </row>
        <row r="73">
          <cell r="E73"/>
          <cell r="F73" t="str">
            <v>-</v>
          </cell>
          <cell r="G73"/>
        </row>
        <row r="75">
          <cell r="E75" t="str">
            <v>Ronde 13</v>
          </cell>
        </row>
        <row r="76">
          <cell r="D76" t="str">
            <v>3K25</v>
          </cell>
          <cell r="E76" t="str">
            <v>E-Team Emmen E4</v>
          </cell>
          <cell r="F76" t="str">
            <v>-</v>
          </cell>
          <cell r="G76" t="str">
            <v>Stick Flyers E2</v>
          </cell>
        </row>
        <row r="77">
          <cell r="D77" t="str">
            <v>3K26</v>
          </cell>
          <cell r="E77" t="str">
            <v>The BEAsts E2</v>
          </cell>
          <cell r="F77" t="str">
            <v>-</v>
          </cell>
          <cell r="G77" t="str">
            <v>Stick Flyers E1</v>
          </cell>
        </row>
        <row r="78">
          <cell r="E78"/>
          <cell r="F78" t="str">
            <v>-</v>
          </cell>
          <cell r="G78" t="str">
            <v>Zwollywoodsticks E1</v>
          </cell>
        </row>
        <row r="79">
          <cell r="E79"/>
          <cell r="F79" t="str">
            <v>-</v>
          </cell>
          <cell r="G79"/>
        </row>
        <row r="81">
          <cell r="E81" t="str">
            <v>Ronde 14</v>
          </cell>
        </row>
        <row r="82">
          <cell r="D82" t="str">
            <v>3K27</v>
          </cell>
          <cell r="E82" t="str">
            <v>E-Team Emmen E4</v>
          </cell>
          <cell r="F82" t="str">
            <v>-</v>
          </cell>
          <cell r="G82" t="str">
            <v>Stick Flyers E1</v>
          </cell>
        </row>
        <row r="83">
          <cell r="D83" t="str">
            <v>3K28</v>
          </cell>
          <cell r="E83" t="str">
            <v>Stick Flyers E2</v>
          </cell>
          <cell r="F83" t="str">
            <v>-</v>
          </cell>
          <cell r="G83" t="str">
            <v>Zwollywoodsticks E1</v>
          </cell>
        </row>
        <row r="84">
          <cell r="E84" t="str">
            <v>The BEAsts E2</v>
          </cell>
          <cell r="F84" t="str">
            <v>-</v>
          </cell>
          <cell r="G84"/>
        </row>
        <row r="85">
          <cell r="E85"/>
          <cell r="F85" t="str">
            <v>-</v>
          </cell>
          <cell r="G85"/>
        </row>
        <row r="87">
          <cell r="E87" t="str">
            <v>Ronde 15</v>
          </cell>
        </row>
        <row r="88">
          <cell r="D88" t="str">
            <v>3K29</v>
          </cell>
          <cell r="E88" t="str">
            <v>E-Team Emmen E4</v>
          </cell>
          <cell r="F88" t="str">
            <v>-</v>
          </cell>
          <cell r="G88" t="str">
            <v>Zwollywoodsticks E1</v>
          </cell>
        </row>
        <row r="89">
          <cell r="E89" t="str">
            <v>Stick Flyers E1</v>
          </cell>
          <cell r="F89" t="str">
            <v>-</v>
          </cell>
          <cell r="G89"/>
        </row>
        <row r="90">
          <cell r="D90" t="str">
            <v>3K30</v>
          </cell>
          <cell r="E90" t="str">
            <v>Stick Flyers E2</v>
          </cell>
          <cell r="F90" t="str">
            <v>-</v>
          </cell>
          <cell r="G90" t="str">
            <v>The BEAsts E2</v>
          </cell>
        </row>
        <row r="91">
          <cell r="E91"/>
          <cell r="F91" t="str">
            <v>-</v>
          </cell>
          <cell r="G91"/>
        </row>
        <row r="93">
          <cell r="E93" t="str">
            <v>Ronde 16</v>
          </cell>
        </row>
        <row r="94">
          <cell r="E94"/>
          <cell r="F94" t="str">
            <v>-</v>
          </cell>
          <cell r="G94" t="str">
            <v>E-Team Emmen E4</v>
          </cell>
        </row>
        <row r="95">
          <cell r="D95" t="str">
            <v>3K31</v>
          </cell>
          <cell r="E95" t="str">
            <v>The BEAsts E2</v>
          </cell>
          <cell r="F95" t="str">
            <v>-</v>
          </cell>
          <cell r="G95" t="str">
            <v>Zwollywoodsticks E1</v>
          </cell>
        </row>
        <row r="96">
          <cell r="D96" t="str">
            <v>3K32</v>
          </cell>
          <cell r="E96" t="str">
            <v>Stick Flyers E2</v>
          </cell>
          <cell r="F96" t="str">
            <v>-</v>
          </cell>
          <cell r="G96" t="str">
            <v>Stick Flyers E1</v>
          </cell>
        </row>
        <row r="97">
          <cell r="E97"/>
          <cell r="F97" t="str">
            <v>-</v>
          </cell>
          <cell r="G97"/>
        </row>
        <row r="99">
          <cell r="E99" t="str">
            <v>Ronde 17</v>
          </cell>
        </row>
        <row r="100">
          <cell r="D100" t="str">
            <v>3K33</v>
          </cell>
          <cell r="E100" t="str">
            <v>The BEAsts E2</v>
          </cell>
          <cell r="F100" t="str">
            <v>-</v>
          </cell>
          <cell r="G100" t="str">
            <v>E-Team Emmen E4</v>
          </cell>
        </row>
        <row r="101">
          <cell r="E101" t="str">
            <v>Stick Flyers E2</v>
          </cell>
          <cell r="F101" t="str">
            <v>-</v>
          </cell>
          <cell r="G101"/>
        </row>
        <row r="102">
          <cell r="D102" t="str">
            <v>3K34</v>
          </cell>
          <cell r="E102" t="str">
            <v>Stick Flyers E1</v>
          </cell>
          <cell r="F102" t="str">
            <v>-</v>
          </cell>
          <cell r="G102" t="str">
            <v>Zwollywoodsticks E1</v>
          </cell>
        </row>
        <row r="103">
          <cell r="E103"/>
          <cell r="F103" t="str">
            <v>-</v>
          </cell>
          <cell r="G103"/>
        </row>
        <row r="105">
          <cell r="E105" t="str">
            <v>Ronde 18</v>
          </cell>
        </row>
        <row r="106">
          <cell r="D106" t="str">
            <v>3K35</v>
          </cell>
          <cell r="E106" t="str">
            <v>Stick Flyers E2</v>
          </cell>
          <cell r="F106" t="str">
            <v>-</v>
          </cell>
          <cell r="G106" t="str">
            <v>E-Team Emmen E4</v>
          </cell>
        </row>
        <row r="107">
          <cell r="D107" t="str">
            <v>3K36</v>
          </cell>
          <cell r="E107" t="str">
            <v>Stick Flyers E1</v>
          </cell>
          <cell r="F107" t="str">
            <v>-</v>
          </cell>
          <cell r="G107" t="str">
            <v>The BEAsts E2</v>
          </cell>
        </row>
        <row r="108">
          <cell r="E108" t="str">
            <v>Zwollywoodsticks E1</v>
          </cell>
          <cell r="F108" t="str">
            <v>-</v>
          </cell>
          <cell r="G108"/>
        </row>
        <row r="109">
          <cell r="E109"/>
          <cell r="F109" t="str">
            <v>-</v>
          </cell>
          <cell r="G109"/>
        </row>
        <row r="111">
          <cell r="E111" t="str">
            <v>Ronde 19</v>
          </cell>
        </row>
        <row r="112">
          <cell r="D112" t="str">
            <v>3K37</v>
          </cell>
          <cell r="E112" t="str">
            <v>Stick Flyers E1</v>
          </cell>
          <cell r="F112" t="str">
            <v>-</v>
          </cell>
          <cell r="G112" t="str">
            <v>E-Team Emmen E4</v>
          </cell>
        </row>
        <row r="113">
          <cell r="D113" t="str">
            <v>3K38</v>
          </cell>
          <cell r="E113" t="str">
            <v>Zwollywoodsticks E1</v>
          </cell>
          <cell r="F113" t="str">
            <v>-</v>
          </cell>
          <cell r="G113" t="str">
            <v>Stick Flyers E2</v>
          </cell>
        </row>
        <row r="114">
          <cell r="E114"/>
          <cell r="F114" t="str">
            <v>-</v>
          </cell>
          <cell r="G114" t="str">
            <v>The BEAsts E2</v>
          </cell>
        </row>
        <row r="115">
          <cell r="E115"/>
          <cell r="F115" t="str">
            <v>-</v>
          </cell>
          <cell r="G115"/>
        </row>
        <row r="117">
          <cell r="E117" t="str">
            <v>Ronde 20</v>
          </cell>
        </row>
        <row r="118">
          <cell r="D118" t="str">
            <v>3K39</v>
          </cell>
          <cell r="E118" t="str">
            <v>Zwollywoodsticks E1</v>
          </cell>
          <cell r="F118" t="str">
            <v>-</v>
          </cell>
          <cell r="G118" t="str">
            <v>E-Team Emmen E4</v>
          </cell>
        </row>
        <row r="119">
          <cell r="E119"/>
          <cell r="F119" t="str">
            <v>-</v>
          </cell>
          <cell r="G119" t="str">
            <v>Stick Flyers E1</v>
          </cell>
        </row>
        <row r="120">
          <cell r="D120" t="str">
            <v>3K40</v>
          </cell>
          <cell r="E120" t="str">
            <v>The BEAsts E2</v>
          </cell>
          <cell r="F120" t="str">
            <v>-</v>
          </cell>
          <cell r="G120" t="str">
            <v>Stick Flyers E2</v>
          </cell>
        </row>
        <row r="121">
          <cell r="E121"/>
          <cell r="F121" t="str">
            <v>-</v>
          </cell>
          <cell r="G121"/>
        </row>
      </sheetData>
      <sheetData sheetId="10">
        <row r="1">
          <cell r="E1" t="str">
            <v>Schema E-Hockey Hoofdklasse</v>
          </cell>
        </row>
        <row r="3">
          <cell r="E3" t="str">
            <v>Ronde 1</v>
          </cell>
          <cell r="G3" t="str">
            <v>Schiedam</v>
          </cell>
        </row>
        <row r="4">
          <cell r="D4" t="str">
            <v>HK01</v>
          </cell>
          <cell r="E4" t="str">
            <v>De Pont E1</v>
          </cell>
          <cell r="F4" t="str">
            <v>-</v>
          </cell>
          <cell r="G4" t="str">
            <v>Push E1</v>
          </cell>
        </row>
        <row r="5">
          <cell r="D5" t="str">
            <v>HK02</v>
          </cell>
          <cell r="E5" t="str">
            <v>GP Bulls E1</v>
          </cell>
          <cell r="F5" t="str">
            <v>-</v>
          </cell>
          <cell r="G5" t="str">
            <v>Gidos E1</v>
          </cell>
        </row>
        <row r="6">
          <cell r="D6" t="str">
            <v>HK03</v>
          </cell>
          <cell r="E6" t="str">
            <v>Upward E1</v>
          </cell>
          <cell r="F6" t="str">
            <v>-</v>
          </cell>
          <cell r="G6" t="str">
            <v>Push E1</v>
          </cell>
        </row>
        <row r="7">
          <cell r="E7"/>
          <cell r="F7" t="str">
            <v>-</v>
          </cell>
          <cell r="G7"/>
        </row>
        <row r="9">
          <cell r="E9" t="str">
            <v>Ronde 2</v>
          </cell>
        </row>
        <row r="10">
          <cell r="D10" t="str">
            <v>HK04</v>
          </cell>
          <cell r="E10" t="str">
            <v>GP Bulls E1</v>
          </cell>
          <cell r="F10" t="str">
            <v>-</v>
          </cell>
          <cell r="G10" t="str">
            <v>E-Team Emmen E1</v>
          </cell>
        </row>
        <row r="11">
          <cell r="D11" t="str">
            <v>HK05</v>
          </cell>
          <cell r="E11" t="str">
            <v>De Pont E1</v>
          </cell>
          <cell r="F11" t="str">
            <v>-</v>
          </cell>
          <cell r="G11" t="str">
            <v>Gidos E1</v>
          </cell>
        </row>
        <row r="12">
          <cell r="D12" t="str">
            <v>HK06</v>
          </cell>
          <cell r="E12" t="str">
            <v>Upward E1</v>
          </cell>
          <cell r="F12" t="str">
            <v>-</v>
          </cell>
          <cell r="G12" t="str">
            <v>E-Team Emmen E1</v>
          </cell>
        </row>
        <row r="13">
          <cell r="E13"/>
          <cell r="F13" t="str">
            <v>-</v>
          </cell>
          <cell r="G13"/>
        </row>
        <row r="15">
          <cell r="E15" t="str">
            <v>Ronde 3</v>
          </cell>
          <cell r="G15" t="str">
            <v>Eindhoven</v>
          </cell>
        </row>
        <row r="16">
          <cell r="D16" t="str">
            <v>HK07</v>
          </cell>
          <cell r="E16" t="str">
            <v>GP Bulls E1</v>
          </cell>
          <cell r="F16" t="str">
            <v>-</v>
          </cell>
          <cell r="G16" t="str">
            <v>De Pont E1</v>
          </cell>
        </row>
        <row r="17">
          <cell r="D17" t="str">
            <v>HK08</v>
          </cell>
          <cell r="E17" t="str">
            <v>Upward E1</v>
          </cell>
          <cell r="F17" t="str">
            <v>-</v>
          </cell>
          <cell r="G17" t="str">
            <v>Gidos E1</v>
          </cell>
        </row>
        <row r="18">
          <cell r="D18" t="str">
            <v>HK09</v>
          </cell>
          <cell r="E18" t="str">
            <v>E-Team Emmen E1</v>
          </cell>
          <cell r="F18" t="str">
            <v>-</v>
          </cell>
          <cell r="G18" t="str">
            <v>Push E1</v>
          </cell>
        </row>
        <row r="19">
          <cell r="E19"/>
          <cell r="F19" t="str">
            <v>-</v>
          </cell>
          <cell r="G19"/>
        </row>
        <row r="21">
          <cell r="E21" t="str">
            <v>Ronde 4</v>
          </cell>
        </row>
        <row r="22">
          <cell r="D22" t="str">
            <v>HK10</v>
          </cell>
          <cell r="E22" t="str">
            <v>GP Bulls E1</v>
          </cell>
          <cell r="F22" t="str">
            <v>-</v>
          </cell>
          <cell r="G22" t="str">
            <v>Upward E1</v>
          </cell>
        </row>
        <row r="23">
          <cell r="D23" t="str">
            <v>HK11</v>
          </cell>
          <cell r="E23" t="str">
            <v>E-Team Emmen E1</v>
          </cell>
          <cell r="F23" t="str">
            <v>-</v>
          </cell>
          <cell r="G23" t="str">
            <v>De Pont E1</v>
          </cell>
        </row>
        <row r="24">
          <cell r="D24" t="str">
            <v>HK12</v>
          </cell>
          <cell r="E24" t="str">
            <v>Gidos E1</v>
          </cell>
          <cell r="F24" t="str">
            <v>-</v>
          </cell>
          <cell r="G24" t="str">
            <v>Push E1</v>
          </cell>
        </row>
        <row r="25">
          <cell r="E25"/>
          <cell r="F25" t="str">
            <v>-</v>
          </cell>
          <cell r="G25"/>
        </row>
        <row r="27">
          <cell r="E27" t="str">
            <v>Ronde 5</v>
          </cell>
        </row>
        <row r="28">
          <cell r="D28" t="str">
            <v>HK13</v>
          </cell>
          <cell r="E28" t="str">
            <v>GP Bulls E1</v>
          </cell>
          <cell r="F28" t="str">
            <v>-</v>
          </cell>
          <cell r="G28" t="str">
            <v>Push E1</v>
          </cell>
        </row>
        <row r="29">
          <cell r="D29" t="str">
            <v>HK14</v>
          </cell>
          <cell r="E29" t="str">
            <v>E-Team Emmen E1</v>
          </cell>
          <cell r="F29" t="str">
            <v>-</v>
          </cell>
          <cell r="G29" t="str">
            <v>Gidos E1</v>
          </cell>
        </row>
        <row r="30">
          <cell r="D30" t="str">
            <v>HK15</v>
          </cell>
          <cell r="E30" t="str">
            <v>De Pont E1</v>
          </cell>
          <cell r="F30" t="str">
            <v>-</v>
          </cell>
          <cell r="G30" t="str">
            <v>Upward E1</v>
          </cell>
        </row>
        <row r="31">
          <cell r="E31"/>
          <cell r="F31" t="str">
            <v>-</v>
          </cell>
          <cell r="G31"/>
        </row>
        <row r="33">
          <cell r="E33" t="str">
            <v>Ronde 6</v>
          </cell>
          <cell r="G33" t="str">
            <v>Roermond</v>
          </cell>
        </row>
        <row r="34">
          <cell r="D34" t="str">
            <v>HK16</v>
          </cell>
          <cell r="E34" t="str">
            <v>Gidos E1</v>
          </cell>
          <cell r="F34" t="str">
            <v>-</v>
          </cell>
          <cell r="G34" t="str">
            <v>GP Bulls E1</v>
          </cell>
        </row>
        <row r="35">
          <cell r="D35" t="str">
            <v>HK17</v>
          </cell>
          <cell r="E35" t="str">
            <v>De Pont E1</v>
          </cell>
          <cell r="F35" t="str">
            <v>-</v>
          </cell>
          <cell r="G35" t="str">
            <v>Upward E1</v>
          </cell>
        </row>
        <row r="36">
          <cell r="D36" t="str">
            <v>HK18</v>
          </cell>
          <cell r="E36" t="str">
            <v>Push E1</v>
          </cell>
          <cell r="F36" t="str">
            <v>-</v>
          </cell>
          <cell r="G36" t="str">
            <v>Gidos E1</v>
          </cell>
        </row>
        <row r="37">
          <cell r="E37"/>
          <cell r="F37" t="str">
            <v>-</v>
          </cell>
          <cell r="G37"/>
        </row>
        <row r="39">
          <cell r="E39" t="str">
            <v>Ronde 7</v>
          </cell>
        </row>
        <row r="40">
          <cell r="D40" t="str">
            <v>HK19</v>
          </cell>
          <cell r="E40" t="str">
            <v>E-Team Emmen E1</v>
          </cell>
          <cell r="F40" t="str">
            <v>-</v>
          </cell>
          <cell r="G40" t="str">
            <v>De Pont E1</v>
          </cell>
        </row>
        <row r="41">
          <cell r="D41" t="str">
            <v>HK20</v>
          </cell>
          <cell r="E41" t="str">
            <v>Upward E1</v>
          </cell>
          <cell r="F41" t="str">
            <v>-</v>
          </cell>
          <cell r="G41" t="str">
            <v>GP Bulls E1</v>
          </cell>
        </row>
        <row r="42">
          <cell r="D42" t="str">
            <v>HK21</v>
          </cell>
          <cell r="E42" t="str">
            <v>E-Team Emmen E1</v>
          </cell>
          <cell r="F42" t="str">
            <v>-</v>
          </cell>
          <cell r="G42" t="str">
            <v>Push E1</v>
          </cell>
        </row>
        <row r="43">
          <cell r="E43"/>
          <cell r="F43" t="str">
            <v>-</v>
          </cell>
          <cell r="G43"/>
        </row>
        <row r="45">
          <cell r="E45" t="str">
            <v>Ronde 8</v>
          </cell>
          <cell r="G45" t="str">
            <v>Hoogeveen</v>
          </cell>
        </row>
        <row r="46">
          <cell r="D46" t="str">
            <v>HK22</v>
          </cell>
          <cell r="E46" t="str">
            <v>E-Team Emmen E1</v>
          </cell>
          <cell r="F46" t="str">
            <v>-</v>
          </cell>
          <cell r="G46" t="str">
            <v>Upward E1</v>
          </cell>
        </row>
        <row r="47">
          <cell r="D47" t="str">
            <v>HK23</v>
          </cell>
          <cell r="E47" t="str">
            <v>GP Bulls E1</v>
          </cell>
          <cell r="F47" t="str">
            <v>-</v>
          </cell>
          <cell r="G47" t="str">
            <v>Push E1</v>
          </cell>
        </row>
        <row r="48">
          <cell r="D48" t="str">
            <v>HK24</v>
          </cell>
          <cell r="E48" t="str">
            <v>De Pont E1</v>
          </cell>
          <cell r="F48" t="str">
            <v>-</v>
          </cell>
          <cell r="G48" t="str">
            <v>Gidos E1</v>
          </cell>
        </row>
        <row r="49">
          <cell r="E49"/>
          <cell r="F49" t="str">
            <v>-</v>
          </cell>
          <cell r="G49"/>
        </row>
        <row r="51">
          <cell r="E51" t="str">
            <v>Ronde 9</v>
          </cell>
        </row>
        <row r="52">
          <cell r="D52" t="str">
            <v>HK25</v>
          </cell>
          <cell r="E52" t="str">
            <v>Upward E1</v>
          </cell>
          <cell r="F52" t="str">
            <v>-</v>
          </cell>
          <cell r="G52" t="str">
            <v>Push E1</v>
          </cell>
        </row>
        <row r="53">
          <cell r="D53" t="str">
            <v>HK26</v>
          </cell>
          <cell r="E53" t="str">
            <v>E-Team Emmen E1</v>
          </cell>
          <cell r="F53" t="str">
            <v>-</v>
          </cell>
          <cell r="G53" t="str">
            <v>Gidos E1</v>
          </cell>
        </row>
        <row r="54">
          <cell r="D54" t="str">
            <v>HK27</v>
          </cell>
          <cell r="E54" t="str">
            <v>GP Bulls E1</v>
          </cell>
          <cell r="F54" t="str">
            <v>-</v>
          </cell>
          <cell r="G54" t="str">
            <v>De Pont E1</v>
          </cell>
        </row>
        <row r="55">
          <cell r="E55"/>
          <cell r="F55" t="str">
            <v>-</v>
          </cell>
          <cell r="G55"/>
        </row>
        <row r="57">
          <cell r="E57" t="str">
            <v>Ronde 10</v>
          </cell>
          <cell r="G57" t="str">
            <v>Ulvenhout</v>
          </cell>
        </row>
        <row r="58">
          <cell r="D58" t="str">
            <v>HK28</v>
          </cell>
          <cell r="E58" t="str">
            <v>Gidos E1</v>
          </cell>
          <cell r="F58" t="str">
            <v>-</v>
          </cell>
          <cell r="G58" t="str">
            <v>Push E1</v>
          </cell>
        </row>
        <row r="59">
          <cell r="D59" t="str">
            <v>HK29</v>
          </cell>
          <cell r="E59" t="str">
            <v>GP Bulls E1</v>
          </cell>
          <cell r="F59" t="str">
            <v>-</v>
          </cell>
          <cell r="G59" t="str">
            <v>E-Team Emmen E1</v>
          </cell>
        </row>
        <row r="60">
          <cell r="D60" t="str">
            <v>HK30</v>
          </cell>
          <cell r="E60" t="str">
            <v>Upward E1</v>
          </cell>
          <cell r="F60" t="str">
            <v>-</v>
          </cell>
          <cell r="G60" t="str">
            <v>Gidos E1</v>
          </cell>
        </row>
        <row r="61">
          <cell r="E61"/>
          <cell r="F61" t="str">
            <v>-</v>
          </cell>
          <cell r="G61"/>
        </row>
        <row r="63">
          <cell r="E63" t="str">
            <v>Ronde 11</v>
          </cell>
        </row>
        <row r="64">
          <cell r="D64" t="str">
            <v>HK31</v>
          </cell>
          <cell r="E64" t="str">
            <v>De Pont E1</v>
          </cell>
          <cell r="F64" t="str">
            <v>-</v>
          </cell>
          <cell r="G64" t="str">
            <v>Push E1</v>
          </cell>
        </row>
        <row r="65">
          <cell r="D65" t="str">
            <v>HK32</v>
          </cell>
          <cell r="E65" t="str">
            <v>GP Bulls E1</v>
          </cell>
          <cell r="F65" t="str">
            <v>-</v>
          </cell>
          <cell r="G65" t="str">
            <v>Upward E1</v>
          </cell>
        </row>
        <row r="66">
          <cell r="D66" t="str">
            <v>HK33</v>
          </cell>
          <cell r="E66" t="str">
            <v>E-Team Emmen E1</v>
          </cell>
          <cell r="F66" t="str">
            <v>-</v>
          </cell>
          <cell r="G66" t="str">
            <v>De Pont E1</v>
          </cell>
        </row>
        <row r="67">
          <cell r="E67"/>
          <cell r="F67" t="str">
            <v>-</v>
          </cell>
          <cell r="G67"/>
        </row>
        <row r="69">
          <cell r="E69" t="str">
            <v>Ronde 12</v>
          </cell>
          <cell r="G69" t="str">
            <v>Amsterdam</v>
          </cell>
        </row>
        <row r="70">
          <cell r="D70" t="str">
            <v>HK34</v>
          </cell>
          <cell r="E70" t="str">
            <v>GP Bulls E1</v>
          </cell>
          <cell r="F70" t="str">
            <v>-</v>
          </cell>
          <cell r="G70" t="str">
            <v>De Pont E1</v>
          </cell>
        </row>
        <row r="71">
          <cell r="D71" t="str">
            <v>HK35</v>
          </cell>
          <cell r="E71" t="str">
            <v>E-Team Emmen E1</v>
          </cell>
          <cell r="F71" t="str">
            <v>-</v>
          </cell>
          <cell r="G71" t="str">
            <v>Push E1</v>
          </cell>
        </row>
        <row r="72">
          <cell r="D72" t="str">
            <v>HK36</v>
          </cell>
          <cell r="E72" t="str">
            <v>GP Bulls E1</v>
          </cell>
          <cell r="F72" t="str">
            <v>-</v>
          </cell>
          <cell r="G72" t="str">
            <v>Gidos E1</v>
          </cell>
        </row>
        <row r="73">
          <cell r="E73"/>
          <cell r="F73" t="str">
            <v>-</v>
          </cell>
          <cell r="G73"/>
        </row>
        <row r="75">
          <cell r="E75" t="str">
            <v>Ronde 13</v>
          </cell>
        </row>
        <row r="76">
          <cell r="D76" t="str">
            <v>HK37</v>
          </cell>
          <cell r="E76" t="str">
            <v>De Pont E1</v>
          </cell>
          <cell r="F76" t="str">
            <v>-</v>
          </cell>
          <cell r="G76" t="str">
            <v>Upward E1</v>
          </cell>
        </row>
        <row r="77">
          <cell r="D77" t="str">
            <v>HK38</v>
          </cell>
          <cell r="E77" t="str">
            <v>E-Team Emmen E1</v>
          </cell>
          <cell r="F77" t="str">
            <v>-</v>
          </cell>
          <cell r="G77" t="str">
            <v>Gidos E1</v>
          </cell>
        </row>
        <row r="78">
          <cell r="D78" t="str">
            <v>HK39</v>
          </cell>
          <cell r="E78" t="str">
            <v>Upward E1</v>
          </cell>
          <cell r="F78" t="str">
            <v>-</v>
          </cell>
          <cell r="G78" t="str">
            <v>Push E1</v>
          </cell>
        </row>
        <row r="79">
          <cell r="E79"/>
          <cell r="F79" t="str">
            <v>-</v>
          </cell>
          <cell r="G79"/>
        </row>
        <row r="81">
          <cell r="E81" t="str">
            <v>Ronde 14</v>
          </cell>
          <cell r="G81" t="str">
            <v>Arnhem</v>
          </cell>
        </row>
        <row r="82">
          <cell r="D82" t="str">
            <v>HK40</v>
          </cell>
          <cell r="E82" t="str">
            <v>Upward E1</v>
          </cell>
          <cell r="F82" t="str">
            <v>-</v>
          </cell>
          <cell r="G82" t="str">
            <v>Gidos E1</v>
          </cell>
        </row>
        <row r="83">
          <cell r="D83" t="str">
            <v>HK41</v>
          </cell>
          <cell r="E83" t="str">
            <v>GP Bulls E1</v>
          </cell>
          <cell r="F83" t="str">
            <v>-</v>
          </cell>
          <cell r="G83" t="str">
            <v>E-Team Emmen E1</v>
          </cell>
        </row>
        <row r="84">
          <cell r="D84" t="str">
            <v>HK42</v>
          </cell>
          <cell r="E84" t="str">
            <v>De Pont E1</v>
          </cell>
          <cell r="F84" t="str">
            <v>-</v>
          </cell>
          <cell r="G84" t="str">
            <v>Push E1</v>
          </cell>
        </row>
        <row r="85">
          <cell r="E85"/>
          <cell r="F85" t="str">
            <v>-</v>
          </cell>
          <cell r="G85"/>
        </row>
        <row r="87">
          <cell r="E87" t="str">
            <v>Ronde 15</v>
          </cell>
        </row>
        <row r="88">
          <cell r="D88" t="str">
            <v>HK43</v>
          </cell>
          <cell r="E88" t="str">
            <v>E-Team Emmen E1</v>
          </cell>
          <cell r="F88" t="str">
            <v>-</v>
          </cell>
          <cell r="G88" t="str">
            <v>Upward E1</v>
          </cell>
        </row>
        <row r="89">
          <cell r="D89" t="str">
            <v>HK44</v>
          </cell>
          <cell r="E89" t="str">
            <v>GP Bulls E1</v>
          </cell>
          <cell r="F89" t="str">
            <v>-</v>
          </cell>
          <cell r="G89" t="str">
            <v>Push E1</v>
          </cell>
        </row>
        <row r="90">
          <cell r="D90" t="str">
            <v>HK45</v>
          </cell>
          <cell r="E90" t="str">
            <v>De Pont E1</v>
          </cell>
          <cell r="F90" t="str">
            <v>-</v>
          </cell>
          <cell r="G90" t="str">
            <v>Gidos E1</v>
          </cell>
        </row>
        <row r="91">
          <cell r="E91"/>
          <cell r="F91" t="str">
            <v>-</v>
          </cell>
          <cell r="G91"/>
        </row>
        <row r="93">
          <cell r="E93" t="str">
            <v>Ronde 16</v>
          </cell>
        </row>
        <row r="94">
          <cell r="E94"/>
          <cell r="F94" t="str">
            <v>-</v>
          </cell>
          <cell r="G94"/>
        </row>
        <row r="95">
          <cell r="E95"/>
          <cell r="F95" t="str">
            <v>-</v>
          </cell>
          <cell r="G95"/>
        </row>
        <row r="96">
          <cell r="E96"/>
          <cell r="F96" t="str">
            <v>-</v>
          </cell>
          <cell r="G96"/>
        </row>
        <row r="97">
          <cell r="E97"/>
          <cell r="F97" t="str">
            <v>-</v>
          </cell>
          <cell r="G97"/>
        </row>
        <row r="99">
          <cell r="E99" t="str">
            <v>Ronde 17</v>
          </cell>
        </row>
        <row r="100">
          <cell r="E100"/>
          <cell r="F100" t="str">
            <v>-</v>
          </cell>
          <cell r="G100"/>
        </row>
        <row r="101">
          <cell r="E101"/>
          <cell r="F101" t="str">
            <v>-</v>
          </cell>
          <cell r="G101"/>
        </row>
        <row r="102">
          <cell r="E102"/>
          <cell r="F102" t="str">
            <v>-</v>
          </cell>
          <cell r="G102"/>
        </row>
        <row r="103">
          <cell r="E103"/>
          <cell r="F103" t="str">
            <v>-</v>
          </cell>
          <cell r="G103"/>
        </row>
        <row r="105">
          <cell r="E105" t="str">
            <v>Ronde 18</v>
          </cell>
        </row>
        <row r="106">
          <cell r="E106"/>
          <cell r="F106" t="str">
            <v>-</v>
          </cell>
          <cell r="G106"/>
        </row>
        <row r="107">
          <cell r="E107"/>
          <cell r="F107" t="str">
            <v>-</v>
          </cell>
          <cell r="G107"/>
        </row>
        <row r="108">
          <cell r="E108"/>
          <cell r="F108" t="str">
            <v>-</v>
          </cell>
          <cell r="G108"/>
        </row>
        <row r="109">
          <cell r="E109"/>
          <cell r="F109" t="str">
            <v>-</v>
          </cell>
          <cell r="G109"/>
        </row>
        <row r="111">
          <cell r="E111" t="str">
            <v>Ronde 19</v>
          </cell>
        </row>
        <row r="112">
          <cell r="E112"/>
          <cell r="F112" t="str">
            <v>-</v>
          </cell>
          <cell r="G112"/>
        </row>
        <row r="113">
          <cell r="E113"/>
          <cell r="F113" t="str">
            <v>-</v>
          </cell>
          <cell r="G113"/>
        </row>
        <row r="114">
          <cell r="E114"/>
          <cell r="F114" t="str">
            <v>-</v>
          </cell>
          <cell r="G114"/>
        </row>
        <row r="115">
          <cell r="E115"/>
          <cell r="F115" t="str">
            <v>-</v>
          </cell>
          <cell r="G115"/>
        </row>
        <row r="117">
          <cell r="E117" t="str">
            <v>Ronde 20</v>
          </cell>
        </row>
        <row r="118">
          <cell r="E118"/>
          <cell r="F118" t="str">
            <v>-</v>
          </cell>
          <cell r="G118"/>
        </row>
        <row r="119">
          <cell r="E119"/>
          <cell r="F119" t="str">
            <v>-</v>
          </cell>
          <cell r="G119"/>
        </row>
        <row r="120">
          <cell r="E120"/>
          <cell r="F120" t="str">
            <v>-</v>
          </cell>
          <cell r="G120"/>
        </row>
        <row r="121">
          <cell r="E121"/>
          <cell r="F121" t="str">
            <v>-</v>
          </cell>
          <cell r="G121"/>
        </row>
      </sheetData>
      <sheetData sheetId="11">
        <row r="1">
          <cell r="E1" t="str">
            <v>Schema E-Hockey Overgangsklasse</v>
          </cell>
        </row>
        <row r="3">
          <cell r="E3" t="str">
            <v>Ronde 1</v>
          </cell>
        </row>
        <row r="4">
          <cell r="D4" t="str">
            <v>OK01</v>
          </cell>
          <cell r="E4" t="str">
            <v>De Pont E2</v>
          </cell>
          <cell r="F4" t="str">
            <v>-</v>
          </cell>
          <cell r="G4" t="str">
            <v>Push E2</v>
          </cell>
        </row>
        <row r="5">
          <cell r="D5" t="str">
            <v>OK02</v>
          </cell>
          <cell r="E5" t="str">
            <v>Kampong E1</v>
          </cell>
          <cell r="F5" t="str">
            <v>-</v>
          </cell>
          <cell r="G5" t="str">
            <v>GP Bulls E2</v>
          </cell>
        </row>
        <row r="6">
          <cell r="D6" t="str">
            <v>OK03</v>
          </cell>
          <cell r="E6" t="str">
            <v>Push E2</v>
          </cell>
          <cell r="F6" t="str">
            <v>-</v>
          </cell>
          <cell r="G6" t="str">
            <v>Black Scorpions E1</v>
          </cell>
        </row>
        <row r="7">
          <cell r="E7"/>
          <cell r="F7" t="str">
            <v>-</v>
          </cell>
          <cell r="G7"/>
        </row>
        <row r="9">
          <cell r="E9" t="str">
            <v>Ronde 2</v>
          </cell>
        </row>
        <row r="10">
          <cell r="D10" t="str">
            <v>OK04</v>
          </cell>
          <cell r="E10" t="str">
            <v>Upward E2</v>
          </cell>
          <cell r="F10" t="str">
            <v>-</v>
          </cell>
          <cell r="G10" t="str">
            <v>Kampong E1</v>
          </cell>
        </row>
        <row r="11">
          <cell r="D11" t="str">
            <v>OK05</v>
          </cell>
          <cell r="E11" t="str">
            <v>De Pont E2</v>
          </cell>
          <cell r="F11" t="str">
            <v>-</v>
          </cell>
          <cell r="G11" t="str">
            <v>GP Bulls E2</v>
          </cell>
        </row>
        <row r="12">
          <cell r="D12" t="str">
            <v>OK06</v>
          </cell>
          <cell r="E12" t="str">
            <v>Black Scorpions E1</v>
          </cell>
          <cell r="F12" t="str">
            <v>-</v>
          </cell>
          <cell r="G12" t="str">
            <v>Upward E2</v>
          </cell>
        </row>
        <row r="13">
          <cell r="E13"/>
          <cell r="F13" t="str">
            <v>-</v>
          </cell>
          <cell r="G13"/>
        </row>
        <row r="15">
          <cell r="E15" t="str">
            <v>Ronde 3</v>
          </cell>
        </row>
        <row r="16">
          <cell r="D16" t="str">
            <v>OK07</v>
          </cell>
          <cell r="E16" t="str">
            <v>Black Scorpions E1</v>
          </cell>
          <cell r="F16" t="str">
            <v>-</v>
          </cell>
          <cell r="G16" t="str">
            <v>Kampong E1</v>
          </cell>
        </row>
        <row r="17">
          <cell r="D17" t="str">
            <v>OK08</v>
          </cell>
          <cell r="E17" t="str">
            <v>Upward E2</v>
          </cell>
          <cell r="F17" t="str">
            <v>-</v>
          </cell>
          <cell r="G17" t="str">
            <v>De Pont E2</v>
          </cell>
        </row>
        <row r="18">
          <cell r="D18" t="str">
            <v>OK09</v>
          </cell>
          <cell r="E18" t="str">
            <v>Push E2</v>
          </cell>
          <cell r="F18" t="str">
            <v>-</v>
          </cell>
          <cell r="G18" t="str">
            <v>GP Bulls E2</v>
          </cell>
        </row>
        <row r="19">
          <cell r="E19"/>
          <cell r="F19" t="str">
            <v>-</v>
          </cell>
          <cell r="G19"/>
        </row>
        <row r="21">
          <cell r="E21" t="str">
            <v>Ronde 4</v>
          </cell>
        </row>
        <row r="22">
          <cell r="D22" t="str">
            <v>OK10</v>
          </cell>
          <cell r="E22" t="str">
            <v>Black Scorpions E1</v>
          </cell>
          <cell r="F22" t="str">
            <v>-</v>
          </cell>
          <cell r="G22" t="str">
            <v>De Pont E2</v>
          </cell>
        </row>
        <row r="23">
          <cell r="D23" t="str">
            <v>OK11</v>
          </cell>
          <cell r="E23" t="str">
            <v>Push E2</v>
          </cell>
          <cell r="F23" t="str">
            <v>-</v>
          </cell>
          <cell r="G23" t="str">
            <v>Kampong E1</v>
          </cell>
        </row>
        <row r="24">
          <cell r="D24" t="str">
            <v>OK12</v>
          </cell>
          <cell r="E24" t="str">
            <v>Upward E2</v>
          </cell>
          <cell r="F24" t="str">
            <v>-</v>
          </cell>
          <cell r="G24" t="str">
            <v>GP Bulls E2</v>
          </cell>
        </row>
        <row r="25">
          <cell r="E25"/>
          <cell r="F25" t="str">
            <v>-</v>
          </cell>
          <cell r="G25"/>
        </row>
        <row r="27">
          <cell r="E27" t="str">
            <v>Ronde 5</v>
          </cell>
        </row>
        <row r="28">
          <cell r="D28" t="str">
            <v>OK13</v>
          </cell>
          <cell r="E28" t="str">
            <v>Black Scorpions E1</v>
          </cell>
          <cell r="F28" t="str">
            <v>-</v>
          </cell>
          <cell r="G28" t="str">
            <v>GP Bulls E2</v>
          </cell>
        </row>
        <row r="29">
          <cell r="D29" t="str">
            <v>OK14</v>
          </cell>
          <cell r="E29" t="str">
            <v>Kampong E1</v>
          </cell>
          <cell r="F29" t="str">
            <v>-</v>
          </cell>
          <cell r="G29" t="str">
            <v>De Pont E2</v>
          </cell>
        </row>
        <row r="30">
          <cell r="D30" t="str">
            <v>OK15</v>
          </cell>
          <cell r="E30" t="str">
            <v>Push E2</v>
          </cell>
          <cell r="F30" t="str">
            <v>-</v>
          </cell>
          <cell r="G30" t="str">
            <v>Upward E2</v>
          </cell>
        </row>
        <row r="31">
          <cell r="E31"/>
          <cell r="F31" t="str">
            <v>-</v>
          </cell>
          <cell r="G31"/>
        </row>
        <row r="33">
          <cell r="E33" t="str">
            <v>Ronde 6</v>
          </cell>
        </row>
        <row r="34">
          <cell r="D34" t="str">
            <v>OK16</v>
          </cell>
          <cell r="E34" t="str">
            <v>Black Scorpions E1</v>
          </cell>
          <cell r="F34" t="str">
            <v>-</v>
          </cell>
          <cell r="G34" t="str">
            <v>GP Bulls E2</v>
          </cell>
        </row>
        <row r="35">
          <cell r="D35" t="str">
            <v>OK17</v>
          </cell>
          <cell r="E35" t="str">
            <v>De Pont E2</v>
          </cell>
          <cell r="F35" t="str">
            <v>-</v>
          </cell>
          <cell r="G35" t="str">
            <v>Push E2</v>
          </cell>
        </row>
        <row r="36">
          <cell r="D36" t="str">
            <v>OK18</v>
          </cell>
          <cell r="E36" t="str">
            <v>GP Bulls E2</v>
          </cell>
          <cell r="F36" t="str">
            <v>-</v>
          </cell>
          <cell r="G36" t="str">
            <v>Upward E2</v>
          </cell>
        </row>
        <row r="37">
          <cell r="E37"/>
          <cell r="F37" t="str">
            <v>-</v>
          </cell>
          <cell r="G37"/>
        </row>
        <row r="39">
          <cell r="E39" t="str">
            <v>Ronde 7</v>
          </cell>
        </row>
        <row r="40">
          <cell r="D40" t="str">
            <v>OK19</v>
          </cell>
          <cell r="E40" t="str">
            <v>Kampong E1</v>
          </cell>
          <cell r="F40" t="str">
            <v>-</v>
          </cell>
          <cell r="G40" t="str">
            <v>De Pont E2</v>
          </cell>
        </row>
        <row r="41">
          <cell r="D41" t="str">
            <v>OK20</v>
          </cell>
          <cell r="E41" t="str">
            <v>Upward E2</v>
          </cell>
          <cell r="F41" t="str">
            <v>-</v>
          </cell>
          <cell r="G41" t="str">
            <v>Black Scorpions E1</v>
          </cell>
        </row>
        <row r="42">
          <cell r="D42" t="str">
            <v>OK21</v>
          </cell>
          <cell r="E42" t="str">
            <v>Kampong E1</v>
          </cell>
          <cell r="F42" t="str">
            <v>-</v>
          </cell>
          <cell r="G42" t="str">
            <v>Push E2</v>
          </cell>
        </row>
        <row r="43">
          <cell r="E43"/>
          <cell r="F43" t="str">
            <v>-</v>
          </cell>
          <cell r="G43"/>
        </row>
        <row r="45">
          <cell r="E45" t="str">
            <v>Ronde 8</v>
          </cell>
        </row>
        <row r="46">
          <cell r="D46" t="str">
            <v>OK22</v>
          </cell>
          <cell r="E46" t="str">
            <v>Upward E2</v>
          </cell>
          <cell r="F46" t="str">
            <v>-</v>
          </cell>
          <cell r="G46" t="str">
            <v>Kampong E1</v>
          </cell>
        </row>
        <row r="47">
          <cell r="D47" t="str">
            <v>OK23</v>
          </cell>
          <cell r="E47" t="str">
            <v>De Pont E2</v>
          </cell>
          <cell r="F47" t="str">
            <v>-</v>
          </cell>
          <cell r="G47" t="str">
            <v>GP Bulls E2</v>
          </cell>
        </row>
        <row r="48">
          <cell r="D48" t="str">
            <v>OK24</v>
          </cell>
          <cell r="E48" t="str">
            <v>Kampong E1</v>
          </cell>
          <cell r="F48" t="str">
            <v>-</v>
          </cell>
          <cell r="G48" t="str">
            <v>Push E2</v>
          </cell>
        </row>
        <row r="49">
          <cell r="E49"/>
          <cell r="F49" t="str">
            <v>-</v>
          </cell>
          <cell r="G49"/>
        </row>
        <row r="51">
          <cell r="E51" t="str">
            <v>Ronde 9</v>
          </cell>
        </row>
        <row r="52">
          <cell r="D52" t="str">
            <v>OK25</v>
          </cell>
          <cell r="E52" t="str">
            <v>Black Scorpions E1</v>
          </cell>
          <cell r="F52" t="str">
            <v>-</v>
          </cell>
          <cell r="G52" t="str">
            <v>GP Bulls E2</v>
          </cell>
        </row>
        <row r="53">
          <cell r="D53" t="str">
            <v>OK26</v>
          </cell>
          <cell r="E53" t="str">
            <v>De Pont E2</v>
          </cell>
          <cell r="F53" t="str">
            <v>-</v>
          </cell>
          <cell r="G53" t="str">
            <v>Upward E2</v>
          </cell>
        </row>
        <row r="54">
          <cell r="D54" t="str">
            <v>OK27</v>
          </cell>
          <cell r="E54" t="str">
            <v>Black Scorpions E1</v>
          </cell>
          <cell r="F54" t="str">
            <v>-</v>
          </cell>
          <cell r="G54" t="str">
            <v>Push E2</v>
          </cell>
        </row>
        <row r="55">
          <cell r="E55"/>
          <cell r="F55" t="str">
            <v>-</v>
          </cell>
          <cell r="G55"/>
        </row>
        <row r="57">
          <cell r="E57" t="str">
            <v>Ronde 10</v>
          </cell>
        </row>
        <row r="58">
          <cell r="D58" t="str">
            <v>OK28</v>
          </cell>
          <cell r="E58" t="str">
            <v>Push E2</v>
          </cell>
          <cell r="F58" t="str">
            <v>-</v>
          </cell>
          <cell r="G58" t="str">
            <v>GP Bulls E2</v>
          </cell>
        </row>
        <row r="59">
          <cell r="D59" t="str">
            <v>OK29</v>
          </cell>
          <cell r="E59" t="str">
            <v>Black Scorpions E1</v>
          </cell>
          <cell r="F59" t="str">
            <v>-</v>
          </cell>
          <cell r="G59" t="str">
            <v>Kampong E1</v>
          </cell>
        </row>
        <row r="60">
          <cell r="D60" t="str">
            <v>OK30</v>
          </cell>
          <cell r="E60" t="str">
            <v>Push E2</v>
          </cell>
          <cell r="F60" t="str">
            <v>-</v>
          </cell>
          <cell r="G60" t="str">
            <v>Upward E2</v>
          </cell>
        </row>
        <row r="61">
          <cell r="E61"/>
          <cell r="F61" t="str">
            <v>-</v>
          </cell>
          <cell r="G61"/>
        </row>
        <row r="63">
          <cell r="E63" t="str">
            <v>Ronde 11</v>
          </cell>
        </row>
        <row r="64">
          <cell r="D64" t="str">
            <v>OK31</v>
          </cell>
          <cell r="E64" t="str">
            <v>Black Scorpions E1</v>
          </cell>
          <cell r="F64" t="str">
            <v>-</v>
          </cell>
          <cell r="G64" t="str">
            <v>De Pont E2</v>
          </cell>
        </row>
        <row r="65">
          <cell r="D65" t="str">
            <v>OK32</v>
          </cell>
          <cell r="E65" t="str">
            <v>GP Bulls E2</v>
          </cell>
          <cell r="F65" t="str">
            <v>-</v>
          </cell>
          <cell r="G65" t="str">
            <v>Kampong E1</v>
          </cell>
        </row>
        <row r="66">
          <cell r="D66" t="str">
            <v>OK33</v>
          </cell>
          <cell r="E66" t="str">
            <v>Upward E2</v>
          </cell>
          <cell r="F66" t="str">
            <v>-</v>
          </cell>
          <cell r="G66" t="str">
            <v>De Pont E2</v>
          </cell>
        </row>
        <row r="67">
          <cell r="E67"/>
          <cell r="F67" t="str">
            <v>-</v>
          </cell>
          <cell r="G67"/>
        </row>
        <row r="69">
          <cell r="E69" t="str">
            <v>Ronde 12</v>
          </cell>
        </row>
        <row r="70">
          <cell r="D70" t="str">
            <v>OK34</v>
          </cell>
          <cell r="E70" t="str">
            <v>Kampong E1</v>
          </cell>
          <cell r="F70" t="str">
            <v>-</v>
          </cell>
          <cell r="G70" t="str">
            <v>De Pont E2</v>
          </cell>
        </row>
        <row r="71">
          <cell r="D71" t="str">
            <v>OK35</v>
          </cell>
          <cell r="E71" t="str">
            <v>Upward E2</v>
          </cell>
          <cell r="F71" t="str">
            <v>-</v>
          </cell>
          <cell r="G71" t="str">
            <v>GP Bulls E2</v>
          </cell>
        </row>
        <row r="72">
          <cell r="D72" t="str">
            <v>OK36</v>
          </cell>
          <cell r="E72" t="str">
            <v>Black Scorpions E1</v>
          </cell>
          <cell r="F72" t="str">
            <v>-</v>
          </cell>
          <cell r="G72" t="str">
            <v>De Pont E2</v>
          </cell>
        </row>
        <row r="73">
          <cell r="E73"/>
          <cell r="F73" t="str">
            <v>-</v>
          </cell>
          <cell r="G73"/>
        </row>
        <row r="75">
          <cell r="E75" t="str">
            <v>Ronde 13</v>
          </cell>
        </row>
        <row r="76">
          <cell r="D76" t="str">
            <v>OK37</v>
          </cell>
          <cell r="E76" t="str">
            <v>Push E2</v>
          </cell>
          <cell r="F76" t="str">
            <v>-</v>
          </cell>
          <cell r="G76" t="str">
            <v>Upward E2</v>
          </cell>
        </row>
        <row r="77">
          <cell r="D77" t="str">
            <v>OK38</v>
          </cell>
          <cell r="E77" t="str">
            <v>Black Scorpions E1</v>
          </cell>
          <cell r="F77" t="str">
            <v>-</v>
          </cell>
          <cell r="G77" t="str">
            <v>Kampong E1</v>
          </cell>
        </row>
        <row r="78">
          <cell r="D78" t="str">
            <v>OK39</v>
          </cell>
          <cell r="E78" t="str">
            <v>GP Bulls E2</v>
          </cell>
          <cell r="F78" t="str">
            <v>-</v>
          </cell>
          <cell r="G78" t="str">
            <v>Push E2</v>
          </cell>
        </row>
        <row r="79">
          <cell r="E79"/>
          <cell r="F79" t="str">
            <v>-</v>
          </cell>
          <cell r="G79"/>
        </row>
        <row r="81">
          <cell r="E81" t="str">
            <v>Ronde 14</v>
          </cell>
        </row>
        <row r="82">
          <cell r="D82" t="str">
            <v>OK40</v>
          </cell>
          <cell r="E82" t="str">
            <v>Upward E2</v>
          </cell>
          <cell r="F82" t="str">
            <v>-</v>
          </cell>
          <cell r="G82" t="str">
            <v>Black Scorpions E1</v>
          </cell>
        </row>
        <row r="83">
          <cell r="D83" t="str">
            <v>OK41</v>
          </cell>
          <cell r="E83" t="str">
            <v>De Pont E2</v>
          </cell>
          <cell r="F83" t="str">
            <v>-</v>
          </cell>
          <cell r="G83" t="str">
            <v>GP Bulls E2</v>
          </cell>
        </row>
        <row r="84">
          <cell r="D84" t="str">
            <v>OK42</v>
          </cell>
          <cell r="E84" t="str">
            <v>Kampong E1</v>
          </cell>
          <cell r="F84" t="str">
            <v>-</v>
          </cell>
          <cell r="G84" t="str">
            <v>Upward E2</v>
          </cell>
        </row>
        <row r="85">
          <cell r="E85"/>
          <cell r="F85" t="str">
            <v>-</v>
          </cell>
          <cell r="G85"/>
        </row>
        <row r="87">
          <cell r="E87" t="str">
            <v>Ronde 15</v>
          </cell>
        </row>
        <row r="88">
          <cell r="D88" t="str">
            <v>OK43</v>
          </cell>
          <cell r="E88" t="str">
            <v>Black Scorpions E1</v>
          </cell>
          <cell r="F88" t="str">
            <v>-</v>
          </cell>
          <cell r="G88" t="str">
            <v>Push E2</v>
          </cell>
        </row>
        <row r="89">
          <cell r="D89" t="str">
            <v>OK44</v>
          </cell>
          <cell r="E89" t="str">
            <v>GP Bulls E2</v>
          </cell>
          <cell r="F89" t="str">
            <v>-</v>
          </cell>
          <cell r="G89" t="str">
            <v>Kampong E1</v>
          </cell>
        </row>
        <row r="90">
          <cell r="D90" t="str">
            <v>OK45</v>
          </cell>
          <cell r="E90" t="str">
            <v>De Pont E2</v>
          </cell>
          <cell r="F90" t="str">
            <v>-</v>
          </cell>
          <cell r="G90" t="str">
            <v>Push E2</v>
          </cell>
        </row>
        <row r="91">
          <cell r="E91"/>
          <cell r="F91" t="str">
            <v>-</v>
          </cell>
          <cell r="G91"/>
        </row>
        <row r="93">
          <cell r="E93" t="str">
            <v>Ronde 16</v>
          </cell>
        </row>
        <row r="94">
          <cell r="E94"/>
          <cell r="F94" t="str">
            <v>-</v>
          </cell>
          <cell r="G94"/>
        </row>
        <row r="95">
          <cell r="E95"/>
          <cell r="F95" t="str">
            <v>-</v>
          </cell>
          <cell r="G95"/>
        </row>
        <row r="96">
          <cell r="E96"/>
          <cell r="F96" t="str">
            <v>-</v>
          </cell>
          <cell r="G96"/>
        </row>
        <row r="97">
          <cell r="E97"/>
          <cell r="F97" t="str">
            <v>-</v>
          </cell>
          <cell r="G97"/>
        </row>
        <row r="99">
          <cell r="E99" t="str">
            <v>Ronde 17</v>
          </cell>
        </row>
        <row r="100">
          <cell r="E100"/>
          <cell r="F100" t="str">
            <v>-</v>
          </cell>
          <cell r="G100"/>
        </row>
        <row r="101">
          <cell r="E101"/>
          <cell r="F101" t="str">
            <v>-</v>
          </cell>
          <cell r="G101"/>
        </row>
        <row r="102">
          <cell r="E102"/>
          <cell r="F102" t="str">
            <v>-</v>
          </cell>
          <cell r="G102"/>
        </row>
        <row r="103">
          <cell r="E103"/>
          <cell r="F103" t="str">
            <v>-</v>
          </cell>
          <cell r="G103"/>
        </row>
        <row r="105">
          <cell r="E105" t="str">
            <v>Ronde 18</v>
          </cell>
        </row>
        <row r="106">
          <cell r="E106"/>
          <cell r="F106" t="str">
            <v>-</v>
          </cell>
          <cell r="G106"/>
        </row>
        <row r="107">
          <cell r="E107"/>
          <cell r="F107" t="str">
            <v>-</v>
          </cell>
          <cell r="G107"/>
        </row>
        <row r="108">
          <cell r="E108"/>
          <cell r="F108" t="str">
            <v>-</v>
          </cell>
          <cell r="G108"/>
        </row>
        <row r="109">
          <cell r="E109"/>
          <cell r="F109" t="str">
            <v>-</v>
          </cell>
          <cell r="G109"/>
        </row>
        <row r="111">
          <cell r="E111" t="str">
            <v>Ronde 19</v>
          </cell>
        </row>
        <row r="112">
          <cell r="E112"/>
          <cell r="F112" t="str">
            <v>-</v>
          </cell>
          <cell r="G112"/>
        </row>
        <row r="113">
          <cell r="E113"/>
          <cell r="F113" t="str">
            <v>-</v>
          </cell>
          <cell r="G113"/>
        </row>
        <row r="114">
          <cell r="E114"/>
          <cell r="F114" t="str">
            <v>-</v>
          </cell>
          <cell r="G114"/>
        </row>
        <row r="115">
          <cell r="E115"/>
          <cell r="F115" t="str">
            <v>-</v>
          </cell>
          <cell r="G115"/>
        </row>
        <row r="117">
          <cell r="E117" t="str">
            <v>Ronde 20</v>
          </cell>
        </row>
        <row r="118">
          <cell r="E118"/>
          <cell r="F118" t="str">
            <v>-</v>
          </cell>
          <cell r="G118"/>
        </row>
        <row r="119">
          <cell r="E119"/>
          <cell r="F119" t="str">
            <v>-</v>
          </cell>
          <cell r="G119"/>
        </row>
        <row r="120">
          <cell r="E120"/>
          <cell r="F120" t="str">
            <v>-</v>
          </cell>
          <cell r="G120"/>
        </row>
        <row r="121">
          <cell r="E121"/>
          <cell r="F121" t="str">
            <v>-</v>
          </cell>
          <cell r="G121"/>
        </row>
      </sheetData>
      <sheetData sheetId="12"/>
      <sheetData sheetId="13">
        <row r="1">
          <cell r="E1" t="str">
            <v>Schema E-Hockey Regio Oost Voorronde 2de/3de Klasse</v>
          </cell>
        </row>
        <row r="3">
          <cell r="E3" t="str">
            <v>Ronde 1</v>
          </cell>
        </row>
        <row r="4">
          <cell r="D4" t="str">
            <v>VR01</v>
          </cell>
          <cell r="E4"/>
          <cell r="F4" t="str">
            <v>-</v>
          </cell>
          <cell r="G4"/>
        </row>
        <row r="5">
          <cell r="D5" t="str">
            <v>VR02</v>
          </cell>
          <cell r="E5"/>
          <cell r="F5" t="str">
            <v>-</v>
          </cell>
          <cell r="G5"/>
        </row>
        <row r="6">
          <cell r="D6" t="str">
            <v>VR03</v>
          </cell>
          <cell r="E6"/>
          <cell r="F6" t="str">
            <v>-</v>
          </cell>
          <cell r="G6"/>
        </row>
        <row r="7">
          <cell r="D7" t="str">
            <v>VR04</v>
          </cell>
          <cell r="E7"/>
          <cell r="F7" t="str">
            <v>-</v>
          </cell>
          <cell r="G7"/>
        </row>
        <row r="9">
          <cell r="E9" t="str">
            <v>Ronde 2</v>
          </cell>
        </row>
        <row r="10">
          <cell r="D10" t="str">
            <v>VR05</v>
          </cell>
          <cell r="E10"/>
          <cell r="F10" t="str">
            <v>-</v>
          </cell>
          <cell r="G10"/>
        </row>
        <row r="11">
          <cell r="D11" t="str">
            <v>VR06</v>
          </cell>
          <cell r="E11"/>
          <cell r="F11" t="str">
            <v>-</v>
          </cell>
          <cell r="G11"/>
        </row>
        <row r="12">
          <cell r="D12" t="str">
            <v>VR07</v>
          </cell>
          <cell r="E12"/>
          <cell r="F12" t="str">
            <v>-</v>
          </cell>
          <cell r="G12"/>
        </row>
        <row r="13">
          <cell r="D13" t="str">
            <v>VR08</v>
          </cell>
          <cell r="E13"/>
          <cell r="F13" t="str">
            <v>-</v>
          </cell>
          <cell r="G13"/>
        </row>
        <row r="15">
          <cell r="E15" t="str">
            <v>Ronde 3</v>
          </cell>
        </row>
        <row r="16">
          <cell r="D16" t="str">
            <v>VR09</v>
          </cell>
          <cell r="E16"/>
          <cell r="F16" t="str">
            <v>-</v>
          </cell>
          <cell r="G16"/>
        </row>
        <row r="17">
          <cell r="D17" t="str">
            <v>VR10</v>
          </cell>
          <cell r="E17"/>
          <cell r="F17" t="str">
            <v>-</v>
          </cell>
          <cell r="G17"/>
        </row>
        <row r="18">
          <cell r="D18" t="str">
            <v>VR11</v>
          </cell>
          <cell r="E18"/>
          <cell r="F18" t="str">
            <v>-</v>
          </cell>
          <cell r="G18"/>
        </row>
        <row r="19">
          <cell r="D19" t="str">
            <v>VR12</v>
          </cell>
          <cell r="E19"/>
          <cell r="F19" t="str">
            <v>-</v>
          </cell>
          <cell r="G19"/>
        </row>
        <row r="21">
          <cell r="E21" t="str">
            <v>Ronde 4</v>
          </cell>
        </row>
        <row r="22">
          <cell r="D22" t="str">
            <v>VR13</v>
          </cell>
          <cell r="E22"/>
          <cell r="F22" t="str">
            <v>-</v>
          </cell>
          <cell r="G22"/>
        </row>
        <row r="23">
          <cell r="D23" t="str">
            <v>VR14</v>
          </cell>
          <cell r="E23"/>
          <cell r="F23" t="str">
            <v>-</v>
          </cell>
          <cell r="G23"/>
        </row>
        <row r="24">
          <cell r="D24" t="str">
            <v>VR15</v>
          </cell>
          <cell r="E24"/>
          <cell r="F24" t="str">
            <v>-</v>
          </cell>
          <cell r="G24"/>
        </row>
        <row r="25">
          <cell r="D25" t="str">
            <v>VR16</v>
          </cell>
          <cell r="E25"/>
          <cell r="F25" t="str">
            <v>-</v>
          </cell>
          <cell r="G25"/>
        </row>
        <row r="27">
          <cell r="E27" t="str">
            <v>Ronde 5</v>
          </cell>
        </row>
        <row r="28">
          <cell r="D28" t="str">
            <v>VR17</v>
          </cell>
          <cell r="E28"/>
          <cell r="F28" t="str">
            <v>-</v>
          </cell>
          <cell r="G28"/>
        </row>
        <row r="29">
          <cell r="D29" t="str">
            <v>VR18</v>
          </cell>
          <cell r="E29"/>
          <cell r="F29" t="str">
            <v>-</v>
          </cell>
          <cell r="G29"/>
        </row>
        <row r="30">
          <cell r="D30" t="str">
            <v>VR19</v>
          </cell>
          <cell r="E30"/>
          <cell r="F30" t="str">
            <v>-</v>
          </cell>
          <cell r="G30"/>
        </row>
        <row r="31">
          <cell r="D31" t="str">
            <v>VR20</v>
          </cell>
          <cell r="E31"/>
          <cell r="F31" t="str">
            <v>-</v>
          </cell>
          <cell r="G31"/>
        </row>
        <row r="33">
          <cell r="E33" t="str">
            <v>Ronde 6</v>
          </cell>
        </row>
        <row r="34">
          <cell r="D34" t="str">
            <v>VR21</v>
          </cell>
          <cell r="E34"/>
          <cell r="F34" t="str">
            <v>-</v>
          </cell>
          <cell r="G34"/>
        </row>
        <row r="35">
          <cell r="D35" t="str">
            <v>VR22</v>
          </cell>
          <cell r="E35"/>
          <cell r="F35" t="str">
            <v>-</v>
          </cell>
          <cell r="G35"/>
        </row>
        <row r="36">
          <cell r="D36" t="str">
            <v>VR23</v>
          </cell>
          <cell r="E36"/>
          <cell r="F36" t="str">
            <v>-</v>
          </cell>
          <cell r="G36"/>
        </row>
        <row r="37">
          <cell r="D37" t="str">
            <v>VR24</v>
          </cell>
          <cell r="E37"/>
          <cell r="F37" t="str">
            <v>-</v>
          </cell>
          <cell r="G37"/>
        </row>
        <row r="39">
          <cell r="E39" t="str">
            <v>Ronde 7</v>
          </cell>
        </row>
        <row r="40">
          <cell r="D40" t="str">
            <v>VR25</v>
          </cell>
          <cell r="E40"/>
          <cell r="F40" t="str">
            <v>-</v>
          </cell>
          <cell r="G40"/>
        </row>
        <row r="41">
          <cell r="D41" t="str">
            <v>VR26</v>
          </cell>
          <cell r="E41"/>
          <cell r="F41" t="str">
            <v>-</v>
          </cell>
          <cell r="G41"/>
        </row>
        <row r="42">
          <cell r="D42" t="str">
            <v>VR27</v>
          </cell>
          <cell r="E42"/>
          <cell r="F42" t="str">
            <v>-</v>
          </cell>
          <cell r="G42"/>
        </row>
        <row r="43">
          <cell r="D43" t="str">
            <v>VR28</v>
          </cell>
          <cell r="E43"/>
          <cell r="F43" t="str">
            <v>-</v>
          </cell>
          <cell r="G43"/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30619-B972-46DA-AE1F-78C8F7726B67}">
  <dimension ref="A1:K18"/>
  <sheetViews>
    <sheetView workbookViewId="0">
      <selection activeCell="E14" sqref="D14:E14"/>
    </sheetView>
  </sheetViews>
  <sheetFormatPr defaultRowHeight="14.4" x14ac:dyDescent="0.3"/>
  <cols>
    <col min="1" max="1" width="4" customWidth="1"/>
    <col min="2" max="2" width="28.44140625" customWidth="1"/>
  </cols>
  <sheetData>
    <row r="1" spans="1:11" ht="36.6" x14ac:dyDescent="0.7">
      <c r="A1" s="8" t="s">
        <v>20</v>
      </c>
    </row>
    <row r="4" spans="1:11" x14ac:dyDescent="0.3">
      <c r="A4" s="1" t="s">
        <v>0</v>
      </c>
      <c r="B4" s="2"/>
      <c r="C4" s="3"/>
      <c r="D4" s="3"/>
      <c r="E4" s="4"/>
      <c r="F4" s="4"/>
      <c r="G4" s="4"/>
      <c r="H4" s="4"/>
      <c r="I4" s="4"/>
      <c r="J4" s="4"/>
      <c r="K4" s="4"/>
    </row>
    <row r="5" spans="1:11" x14ac:dyDescent="0.3">
      <c r="A5" t="s">
        <v>1</v>
      </c>
      <c r="B5" s="5" t="s">
        <v>2</v>
      </c>
      <c r="C5" s="6"/>
      <c r="D5" s="6"/>
      <c r="E5" s="7"/>
      <c r="F5" s="7"/>
      <c r="G5" s="7"/>
      <c r="H5" s="7"/>
      <c r="I5" s="7"/>
      <c r="J5" s="7"/>
      <c r="K5" s="7"/>
    </row>
    <row r="6" spans="1:11" x14ac:dyDescent="0.3">
      <c r="A6" t="s">
        <v>3</v>
      </c>
      <c r="B6" s="5" t="s">
        <v>4</v>
      </c>
      <c r="C6" s="6"/>
      <c r="D6" s="6"/>
      <c r="E6" s="7"/>
      <c r="F6" s="7"/>
      <c r="G6" s="7"/>
      <c r="H6" s="7"/>
      <c r="I6" s="7"/>
      <c r="J6" s="7"/>
      <c r="K6" s="7"/>
    </row>
    <row r="7" spans="1:11" x14ac:dyDescent="0.3">
      <c r="A7" t="s">
        <v>5</v>
      </c>
      <c r="B7" s="5" t="s">
        <v>6</v>
      </c>
      <c r="C7" s="6"/>
      <c r="D7" s="6"/>
      <c r="E7" s="7"/>
      <c r="F7" s="7"/>
      <c r="G7" s="7"/>
      <c r="H7" s="7"/>
      <c r="I7" s="7"/>
      <c r="J7" s="7"/>
      <c r="K7" s="7"/>
    </row>
    <row r="8" spans="1:11" x14ac:dyDescent="0.3">
      <c r="A8" t="s">
        <v>7</v>
      </c>
      <c r="B8" s="5" t="s">
        <v>8</v>
      </c>
      <c r="C8" s="6"/>
      <c r="D8" s="6"/>
      <c r="E8" s="7"/>
      <c r="F8" s="7"/>
      <c r="G8" s="7"/>
      <c r="H8" s="7"/>
      <c r="I8" s="7"/>
      <c r="J8" s="7"/>
      <c r="K8" s="7"/>
    </row>
    <row r="9" spans="1:11" x14ac:dyDescent="0.3">
      <c r="A9" t="s">
        <v>9</v>
      </c>
      <c r="B9" s="5" t="s">
        <v>10</v>
      </c>
      <c r="C9" s="6"/>
      <c r="D9" s="6"/>
      <c r="E9" s="7"/>
      <c r="F9" s="7"/>
      <c r="G9" s="7"/>
      <c r="H9" s="7"/>
      <c r="I9" s="7"/>
      <c r="J9" s="7"/>
      <c r="K9" s="7"/>
    </row>
    <row r="10" spans="1:11" x14ac:dyDescent="0.3">
      <c r="A10" t="s">
        <v>11</v>
      </c>
      <c r="B10" s="5" t="s">
        <v>12</v>
      </c>
      <c r="C10" s="6"/>
      <c r="D10" s="6"/>
      <c r="E10" s="7"/>
      <c r="F10" s="7"/>
      <c r="G10" s="7"/>
      <c r="H10" s="7"/>
      <c r="I10" s="7"/>
      <c r="J10" s="7"/>
      <c r="K10" s="7"/>
    </row>
    <row r="11" spans="1:11" x14ac:dyDescent="0.3">
      <c r="B11" s="2"/>
      <c r="C11" s="6"/>
      <c r="D11" s="6"/>
      <c r="E11" s="7"/>
      <c r="F11" s="7"/>
      <c r="G11" s="7"/>
      <c r="H11" s="7"/>
      <c r="I11" s="7"/>
      <c r="J11" s="7"/>
      <c r="K11" s="7"/>
    </row>
    <row r="12" spans="1:11" x14ac:dyDescent="0.3">
      <c r="A12" s="1" t="s">
        <v>13</v>
      </c>
      <c r="B12" s="2"/>
      <c r="C12" s="3"/>
      <c r="D12" s="3"/>
      <c r="E12" s="4"/>
      <c r="F12" s="4"/>
      <c r="G12" s="4"/>
      <c r="H12" s="4"/>
      <c r="I12" s="4"/>
      <c r="J12" s="4"/>
      <c r="K12" s="4"/>
    </row>
    <row r="13" spans="1:11" x14ac:dyDescent="0.3">
      <c r="A13" t="s">
        <v>1</v>
      </c>
      <c r="B13" s="5" t="s">
        <v>14</v>
      </c>
      <c r="C13" s="6"/>
      <c r="D13" s="6"/>
      <c r="E13" s="7"/>
      <c r="F13" s="7"/>
      <c r="G13" s="7"/>
      <c r="H13" s="7"/>
      <c r="I13" s="7"/>
      <c r="J13" s="7"/>
      <c r="K13" s="7"/>
    </row>
    <row r="14" spans="1:11" x14ac:dyDescent="0.3">
      <c r="A14" t="s">
        <v>3</v>
      </c>
      <c r="B14" s="5" t="s">
        <v>15</v>
      </c>
      <c r="C14" s="6"/>
      <c r="D14" s="6"/>
      <c r="E14" s="7"/>
      <c r="F14" s="7"/>
      <c r="G14" s="7"/>
      <c r="H14" s="7"/>
      <c r="I14" s="7"/>
      <c r="J14" s="7"/>
      <c r="K14" s="7"/>
    </row>
    <row r="15" spans="1:11" x14ac:dyDescent="0.3">
      <c r="A15" t="s">
        <v>5</v>
      </c>
      <c r="B15" s="5" t="s">
        <v>16</v>
      </c>
      <c r="C15" s="6"/>
      <c r="D15" s="6"/>
      <c r="E15" s="7"/>
      <c r="F15" s="7"/>
      <c r="G15" s="7"/>
      <c r="H15" s="7"/>
      <c r="I15" s="7"/>
      <c r="J15" s="7"/>
      <c r="K15" s="7"/>
    </row>
    <row r="16" spans="1:11" x14ac:dyDescent="0.3">
      <c r="A16" t="s">
        <v>7</v>
      </c>
      <c r="B16" s="5" t="s">
        <v>17</v>
      </c>
      <c r="C16" s="6"/>
      <c r="D16" s="6"/>
      <c r="E16" s="7"/>
      <c r="F16" s="7"/>
      <c r="G16" s="7"/>
      <c r="H16" s="7"/>
      <c r="I16" s="7"/>
      <c r="J16" s="7"/>
      <c r="K16" s="7"/>
    </row>
    <row r="17" spans="1:11" x14ac:dyDescent="0.3">
      <c r="A17" t="s">
        <v>9</v>
      </c>
      <c r="B17" s="5" t="s">
        <v>18</v>
      </c>
      <c r="C17" s="6"/>
      <c r="D17" s="6"/>
      <c r="E17" s="7"/>
      <c r="F17" s="7"/>
      <c r="G17" s="7"/>
      <c r="H17" s="7"/>
      <c r="I17" s="7"/>
      <c r="J17" s="7"/>
      <c r="K17" s="7"/>
    </row>
    <row r="18" spans="1:11" x14ac:dyDescent="0.3">
      <c r="A18" t="s">
        <v>11</v>
      </c>
      <c r="B18" s="5" t="s">
        <v>19</v>
      </c>
      <c r="C18" s="6"/>
      <c r="D18" s="6"/>
      <c r="E18" s="7"/>
      <c r="F18" s="7"/>
      <c r="G18" s="7"/>
      <c r="H18" s="7"/>
      <c r="I18" s="7"/>
      <c r="J18" s="7"/>
      <c r="K18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7F753-E56E-4490-8A23-4CE404A0E785}">
  <dimension ref="A1:AB20"/>
  <sheetViews>
    <sheetView workbookViewId="0">
      <selection activeCell="H24" sqref="H24"/>
    </sheetView>
  </sheetViews>
  <sheetFormatPr defaultRowHeight="14.4" x14ac:dyDescent="0.3"/>
  <cols>
    <col min="1" max="1" width="8.21875" customWidth="1"/>
    <col min="2" max="2" width="4" customWidth="1"/>
    <col min="5" max="5" width="19.109375" customWidth="1"/>
    <col min="6" max="6" width="6.33203125" customWidth="1"/>
    <col min="7" max="7" width="23.5546875" customWidth="1"/>
    <col min="9" max="9" width="15.77734375" customWidth="1"/>
    <col min="10" max="10" width="4.6640625" customWidth="1"/>
    <col min="11" max="11" width="18.88671875" customWidth="1"/>
  </cols>
  <sheetData>
    <row r="1" spans="1:28" s="12" customFormat="1" ht="23.4" x14ac:dyDescent="0.45">
      <c r="A1" s="9" t="str">
        <f>"Wedstrijdschema "&amp;[1]Competitiedagen!A10&amp;" "&amp;[1]Competitiedagen!B10&amp;", "&amp;[1]Competitiedagen!D10</f>
        <v>Wedstrijdschema 1ste competitiedag Zaterdag 13 oktober 2018, Schiedam</v>
      </c>
      <c r="B1" s="10"/>
      <c r="C1" s="11"/>
      <c r="E1" s="10"/>
      <c r="H1" s="13"/>
      <c r="Q1" s="10"/>
      <c r="T1" s="14"/>
      <c r="W1" s="10"/>
      <c r="X1" s="11"/>
    </row>
    <row r="2" spans="1:28" s="17" customFormat="1" ht="15.6" x14ac:dyDescent="0.3">
      <c r="A2" s="15" t="s">
        <v>21</v>
      </c>
      <c r="B2" s="16"/>
      <c r="C2" s="19"/>
      <c r="E2" s="16" t="str">
        <f>" "&amp;[1]Competitiedagen!C10</f>
        <v xml:space="preserve"> De Pont</v>
      </c>
      <c r="G2" s="18" t="s">
        <v>22</v>
      </c>
      <c r="H2" s="18"/>
      <c r="I2" s="37" t="str">
        <f>[1]Competitiedagen!E10</f>
        <v>Margriethal, Nieuwe Damlaan 5</v>
      </c>
      <c r="J2" s="37"/>
      <c r="K2" s="37"/>
      <c r="Q2" s="16"/>
      <c r="T2" s="20"/>
      <c r="W2" s="16"/>
      <c r="X2" s="19"/>
    </row>
    <row r="3" spans="1:28" s="17" customFormat="1" ht="15.6" x14ac:dyDescent="0.3">
      <c r="A3" s="15"/>
      <c r="B3" s="16"/>
      <c r="C3" s="19"/>
      <c r="E3" s="16"/>
      <c r="H3" s="18"/>
      <c r="I3" s="21"/>
      <c r="Q3" s="16"/>
      <c r="T3" s="20"/>
      <c r="W3" s="16"/>
      <c r="X3" s="19"/>
    </row>
    <row r="4" spans="1:28" s="25" customFormat="1" x14ac:dyDescent="0.3">
      <c r="A4" s="22" t="s">
        <v>23</v>
      </c>
      <c r="B4" s="23"/>
      <c r="C4" s="24"/>
      <c r="D4" s="25" t="s">
        <v>24</v>
      </c>
      <c r="E4" s="22" t="s">
        <v>25</v>
      </c>
      <c r="F4" s="23" t="s">
        <v>26</v>
      </c>
      <c r="G4" s="24" t="s">
        <v>27</v>
      </c>
      <c r="I4" s="24" t="s">
        <v>28</v>
      </c>
      <c r="K4" s="24" t="s">
        <v>29</v>
      </c>
      <c r="Q4" s="23"/>
      <c r="T4" s="26"/>
      <c r="W4" s="23"/>
      <c r="X4" s="24"/>
    </row>
    <row r="5" spans="1:28" s="30" customFormat="1" x14ac:dyDescent="0.3">
      <c r="A5" s="27">
        <f>[1]Competitiedagen!F10</f>
        <v>0.45833333333333331</v>
      </c>
      <c r="B5" s="28" t="s">
        <v>26</v>
      </c>
      <c r="C5" s="29">
        <f>A5+[1]Competitiedagen!$G$10</f>
        <v>0.5</v>
      </c>
      <c r="E5" s="31" t="str">
        <f>IF(LEFT(D5,2)="1K",VLOOKUP(D5,'[1]1K'!D:G,2,FALSE),IF(LEFT(D5,2)="2K",VLOOKUP(D5,'[1]2K'!D:G,2,FALSE),IF(LEFT(D5,2)="3K",VLOOKUP(D5,'[1]3K'!D:G,2,FALSE),IF(LEFT(D5,2)="HK",VLOOKUP(D5,[1]HK!D:G,2,FALSE),IF(LEFT(D5,2)="OK",VLOOKUP(D5,[1]OK!D:G,2,FALSE),IF(LEFT(D5,2)="VR",VLOOKUP(D5,[1]VR!D:G,2,FALSE),"GEEN"))))))</f>
        <v>GEEN</v>
      </c>
      <c r="F5" s="32" t="s">
        <v>26</v>
      </c>
      <c r="G5" s="33" t="str">
        <f>IF(LEFT(D5,2)="1K",VLOOKUP(D5,'[1]1K'!D:G,4,FALSE),IF(LEFT(D5,2)="2K",VLOOKUP(D5,'[1]2K'!D:G,4,FALSE),IF(LEFT(D5,2)="3K",VLOOKUP(D5,'[1]3K'!D:G,4,FALSE),IF(LEFT(D5,2)="HK",VLOOKUP(D5,[1]HK!D:G,4,FALSE),IF(LEFT(D5,2)="OK",VLOOKUP(D5,[1]OK!D:G,4,FALSE),IF(LEFT(D5,2)="VR",VLOOKUP(D5,[1]VR!D:G,4,FALSE),"WEDSTRIJD"))))))</f>
        <v>WEDSTRIJD</v>
      </c>
      <c r="I5" s="21"/>
      <c r="J5" s="21"/>
      <c r="K5" s="21"/>
      <c r="L5" s="32"/>
      <c r="O5" s="32"/>
      <c r="Q5" s="21"/>
      <c r="R5" s="32"/>
      <c r="U5" s="34"/>
      <c r="X5" s="32"/>
      <c r="Y5" s="33"/>
    </row>
    <row r="6" spans="1:28" s="30" customFormat="1" x14ac:dyDescent="0.3">
      <c r="A6" s="27">
        <f>C5</f>
        <v>0.5</v>
      </c>
      <c r="B6" s="28" t="s">
        <v>26</v>
      </c>
      <c r="C6" s="29">
        <f>A6+[1]Competitiedagen!$G$10</f>
        <v>0.54166666666666663</v>
      </c>
      <c r="D6" s="30" t="s">
        <v>30</v>
      </c>
      <c r="E6" s="31" t="str">
        <f>IF(LEFT(D6,2)="1K",VLOOKUP(D6,'[1]1K'!D:G,2,FALSE),IF(LEFT(D6,2)="2K",VLOOKUP(D6,'[1]2K'!D:G,2,FALSE),IF(LEFT(D6,2)="3K",VLOOKUP(D6,'[1]3K'!D:G,2,FALSE),IF(LEFT(D6,2)="HK",VLOOKUP(D6,[1]HK!D:G,2,FALSE),IF(LEFT(D6,2)="OK",VLOOKUP(D6,[1]OK!D:G,2,FALSE),IF(LEFT(D6,2)="VR",VLOOKUP(D6,[1]VR!D:G,2,FALSE),"GEEN"))))))</f>
        <v>De Pont E1</v>
      </c>
      <c r="F6" s="32" t="s">
        <v>26</v>
      </c>
      <c r="G6" s="33" t="str">
        <f>IF(LEFT(D6,2)="1K",VLOOKUP(D6,'[1]1K'!D:G,4,FALSE),IF(LEFT(D6,2)="2K",VLOOKUP(D6,'[1]2K'!D:G,4,FALSE),IF(LEFT(D6,2)="3K",VLOOKUP(D6,'[1]3K'!D:G,4,FALSE),IF(LEFT(D6,2)="HK",VLOOKUP(D6,[1]HK!D:G,4,FALSE),IF(LEFT(D6,2)="OK",VLOOKUP(D6,[1]OK!D:G,4,FALSE),IF(LEFT(D6,2)="VR",VLOOKUP(D6,[1]VR!D:G,4,FALSE),"WEDSTRIJD"))))))</f>
        <v>Push E1</v>
      </c>
      <c r="I6" s="21"/>
      <c r="J6" s="21"/>
      <c r="K6" s="21"/>
      <c r="L6" s="32"/>
      <c r="N6" s="35"/>
      <c r="O6" s="32"/>
      <c r="R6" s="32"/>
      <c r="U6" s="34"/>
      <c r="X6" s="32"/>
      <c r="Y6" s="33"/>
    </row>
    <row r="7" spans="1:28" s="30" customFormat="1" x14ac:dyDescent="0.3">
      <c r="A7" s="27">
        <f t="shared" ref="A7:A11" si="0">C6</f>
        <v>0.54166666666666663</v>
      </c>
      <c r="B7" s="28" t="s">
        <v>26</v>
      </c>
      <c r="C7" s="29">
        <f>A7+[1]Competitiedagen!$G$10</f>
        <v>0.58333333333333326</v>
      </c>
      <c r="D7" s="30" t="s">
        <v>31</v>
      </c>
      <c r="E7" s="31" t="str">
        <f>IF(LEFT(D7,2)="1K",VLOOKUP(D7,'[1]1K'!D:G,2,FALSE),IF(LEFT(D7,2)="2K",VLOOKUP(D7,'[1]2K'!D:G,2,FALSE),IF(LEFT(D7,2)="3K",VLOOKUP(D7,'[1]3K'!D:G,2,FALSE),IF(LEFT(D7,2)="HK",VLOOKUP(D7,[1]HK!D:G,2,FALSE),IF(LEFT(D7,2)="OK",VLOOKUP(D7,[1]OK!D:G,2,FALSE),IF(LEFT(D7,2)="VR",VLOOKUP(D7,[1]VR!D:G,2,FALSE),"GEEN"))))))</f>
        <v>GP Bulls E1</v>
      </c>
      <c r="F7" s="32" t="s">
        <v>26</v>
      </c>
      <c r="G7" s="33" t="str">
        <f>IF(LEFT(D7,2)="1K",VLOOKUP(D7,'[1]1K'!D:G,4,FALSE),IF(LEFT(D7,2)="2K",VLOOKUP(D7,'[1]2K'!D:G,4,FALSE),IF(LEFT(D7,2)="3K",VLOOKUP(D7,'[1]3K'!D:G,4,FALSE),IF(LEFT(D7,2)="HK",VLOOKUP(D7,[1]HK!D:G,4,FALSE),IF(LEFT(D7,2)="OK",VLOOKUP(D7,[1]OK!D:G,4,FALSE),IF(LEFT(D7,2)="VR",VLOOKUP(D7,[1]VR!D:G,4,FALSE),"WEDSTRIJD"))))))</f>
        <v>Gidos E1</v>
      </c>
      <c r="I7" s="21"/>
      <c r="J7" s="21"/>
      <c r="K7" s="21"/>
      <c r="L7" s="32"/>
      <c r="O7" s="32"/>
      <c r="R7" s="32"/>
      <c r="U7" s="34"/>
      <c r="X7" s="32"/>
      <c r="Y7" s="33"/>
    </row>
    <row r="8" spans="1:28" s="30" customFormat="1" x14ac:dyDescent="0.3">
      <c r="A8" s="27">
        <f t="shared" si="0"/>
        <v>0.58333333333333326</v>
      </c>
      <c r="B8" s="28" t="s">
        <v>26</v>
      </c>
      <c r="C8" s="29">
        <f>A8+[1]Competitiedagen!$G$10</f>
        <v>0.62499999999999989</v>
      </c>
      <c r="D8" s="30" t="s">
        <v>32</v>
      </c>
      <c r="E8" s="31" t="str">
        <f>IF(LEFT(D8,2)="1K",VLOOKUP(D8,'[1]1K'!D:G,2,FALSE),IF(LEFT(D8,2)="2K",VLOOKUP(D8,'[1]2K'!D:G,2,FALSE),IF(LEFT(D8,2)="3K",VLOOKUP(D8,'[1]3K'!D:G,2,FALSE),IF(LEFT(D8,2)="HK",VLOOKUP(D8,[1]HK!D:G,2,FALSE),IF(LEFT(D8,2)="OK",VLOOKUP(D8,[1]OK!D:G,2,FALSE),IF(LEFT(D8,2)="VR",VLOOKUP(D8,[1]VR!D:G,2,FALSE),"GEEN"))))))</f>
        <v>Upward E1</v>
      </c>
      <c r="F8" s="32" t="s">
        <v>26</v>
      </c>
      <c r="G8" s="33" t="str">
        <f>IF(LEFT(D8,2)="1K",VLOOKUP(D8,'[1]1K'!D:G,4,FALSE),IF(LEFT(D8,2)="2K",VLOOKUP(D8,'[1]2K'!D:G,4,FALSE),IF(LEFT(D8,2)="3K",VLOOKUP(D8,'[1]3K'!D:G,4,FALSE),IF(LEFT(D8,2)="HK",VLOOKUP(D8,[1]HK!D:G,4,FALSE),IF(LEFT(D8,2)="OK",VLOOKUP(D8,[1]OK!D:G,4,FALSE),IF(LEFT(D8,2)="VR",VLOOKUP(D8,[1]VR!D:G,4,FALSE),"WEDSTRIJD"))))))</f>
        <v>Push E1</v>
      </c>
      <c r="I8" s="21"/>
      <c r="J8" s="21"/>
      <c r="K8" s="21"/>
      <c r="L8" s="32"/>
      <c r="O8" s="32"/>
      <c r="R8" s="32"/>
      <c r="U8" s="34"/>
      <c r="X8" s="32"/>
      <c r="Y8" s="33"/>
    </row>
    <row r="9" spans="1:28" s="30" customFormat="1" x14ac:dyDescent="0.3">
      <c r="A9" s="27">
        <f t="shared" si="0"/>
        <v>0.62499999999999989</v>
      </c>
      <c r="B9" s="28" t="s">
        <v>26</v>
      </c>
      <c r="C9" s="29">
        <f>A9+[1]Competitiedagen!$G$10</f>
        <v>0.66666666666666652</v>
      </c>
      <c r="D9" s="30" t="s">
        <v>33</v>
      </c>
      <c r="E9" s="31" t="str">
        <f>IF(LEFT(D9,2)="1K",VLOOKUP(D9,'[1]1K'!D:G,2,FALSE),IF(LEFT(D9,2)="2K",VLOOKUP(D9,'[1]2K'!D:G,2,FALSE),IF(LEFT(D9,2)="3K",VLOOKUP(D9,'[1]3K'!D:G,2,FALSE),IF(LEFT(D9,2)="HK",VLOOKUP(D9,[1]HK!D:G,2,FALSE),IF(LEFT(D9,2)="OK",VLOOKUP(D9,[1]OK!D:G,2,FALSE),IF(LEFT(D9,2)="VR",VLOOKUP(D9,[1]VR!D:G,2,FALSE),"GEEN"))))))</f>
        <v>GP Bulls E1</v>
      </c>
      <c r="F9" s="32" t="s">
        <v>26</v>
      </c>
      <c r="G9" s="33" t="str">
        <f>IF(LEFT(D9,2)="1K",VLOOKUP(D9,'[1]1K'!D:G,4,FALSE),IF(LEFT(D9,2)="2K",VLOOKUP(D9,'[1]2K'!D:G,4,FALSE),IF(LEFT(D9,2)="3K",VLOOKUP(D9,'[1]3K'!D:G,4,FALSE),IF(LEFT(D9,2)="HK",VLOOKUP(D9,[1]HK!D:G,4,FALSE),IF(LEFT(D9,2)="OK",VLOOKUP(D9,[1]OK!D:G,4,FALSE),IF(LEFT(D9,2)="VR",VLOOKUP(D9,[1]VR!D:G,4,FALSE),"WEDSTRIJD"))))))</f>
        <v>E-Team Emmen E1</v>
      </c>
      <c r="I9" s="21"/>
      <c r="J9" s="21"/>
      <c r="K9" s="21"/>
      <c r="L9" s="32"/>
      <c r="N9" s="35"/>
      <c r="O9" s="32"/>
      <c r="R9" s="32"/>
      <c r="U9" s="34"/>
      <c r="X9" s="32"/>
      <c r="Y9" s="33"/>
    </row>
    <row r="10" spans="1:28" s="30" customFormat="1" x14ac:dyDescent="0.3">
      <c r="A10" s="27">
        <f t="shared" si="0"/>
        <v>0.66666666666666652</v>
      </c>
      <c r="B10" s="28" t="s">
        <v>26</v>
      </c>
      <c r="C10" s="29">
        <f>A10+[1]Competitiedagen!$G$10</f>
        <v>0.70833333333333315</v>
      </c>
      <c r="D10" s="30" t="s">
        <v>34</v>
      </c>
      <c r="E10" s="31" t="str">
        <f>IF(LEFT(D10,2)="1K",VLOOKUP(D10,'[1]1K'!D:G,2,FALSE),IF(LEFT(D10,2)="2K",VLOOKUP(D10,'[1]2K'!D:G,2,FALSE),IF(LEFT(D10,2)="3K",VLOOKUP(D10,'[1]3K'!D:G,2,FALSE),IF(LEFT(D10,2)="HK",VLOOKUP(D10,[1]HK!D:G,2,FALSE),IF(LEFT(D10,2)="OK",VLOOKUP(D10,[1]OK!D:G,2,FALSE),IF(LEFT(D10,2)="VR",VLOOKUP(D10,[1]VR!D:G,2,FALSE),"GEEN"))))))</f>
        <v>De Pont E1</v>
      </c>
      <c r="F10" s="32" t="s">
        <v>26</v>
      </c>
      <c r="G10" s="33" t="str">
        <f>IF(LEFT(D10,2)="1K",VLOOKUP(D10,'[1]1K'!D:G,4,FALSE),IF(LEFT(D10,2)="2K",VLOOKUP(D10,'[1]2K'!D:G,4,FALSE),IF(LEFT(D10,2)="3K",VLOOKUP(D10,'[1]3K'!D:G,4,FALSE),IF(LEFT(D10,2)="HK",VLOOKUP(D10,[1]HK!D:G,4,FALSE),IF(LEFT(D10,2)="OK",VLOOKUP(D10,[1]OK!D:G,4,FALSE),IF(LEFT(D10,2)="VR",VLOOKUP(D10,[1]VR!D:G,4,FALSE),"WEDSTRIJD"))))))</f>
        <v>Gidos E1</v>
      </c>
      <c r="I10" s="21"/>
      <c r="J10" s="21"/>
      <c r="K10" s="21"/>
      <c r="L10" s="32"/>
      <c r="N10" s="35"/>
      <c r="O10" s="32"/>
      <c r="R10" s="32"/>
      <c r="X10" s="32"/>
      <c r="Y10" s="33"/>
    </row>
    <row r="11" spans="1:28" s="30" customFormat="1" x14ac:dyDescent="0.3">
      <c r="A11" s="27">
        <f t="shared" si="0"/>
        <v>0.70833333333333315</v>
      </c>
      <c r="B11" s="28" t="s">
        <v>26</v>
      </c>
      <c r="C11" s="29">
        <f>A11+[1]Competitiedagen!$G$10</f>
        <v>0.74999999999999978</v>
      </c>
      <c r="D11" s="30" t="s">
        <v>35</v>
      </c>
      <c r="E11" s="31" t="str">
        <f>IF(LEFT(D11,2)="1K",VLOOKUP(D11,'[1]1K'!D:G,2,FALSE),IF(LEFT(D11,2)="2K",VLOOKUP(D11,'[1]2K'!D:G,2,FALSE),IF(LEFT(D11,2)="3K",VLOOKUP(D11,'[1]3K'!D:G,2,FALSE),IF(LEFT(D11,2)="HK",VLOOKUP(D11,[1]HK!D:G,2,FALSE),IF(LEFT(D11,2)="OK",VLOOKUP(D11,[1]OK!D:G,2,FALSE),IF(LEFT(D11,2)="VR",VLOOKUP(D11,[1]VR!D:G,2,FALSE),"GEEN"))))))</f>
        <v>Upward E1</v>
      </c>
      <c r="F11" s="32" t="s">
        <v>26</v>
      </c>
      <c r="G11" s="33" t="str">
        <f>IF(LEFT(D11,2)="1K",VLOOKUP(D11,'[1]1K'!D:G,4,FALSE),IF(LEFT(D11,2)="2K",VLOOKUP(D11,'[1]2K'!D:G,4,FALSE),IF(LEFT(D11,2)="3K",VLOOKUP(D11,'[1]3K'!D:G,4,FALSE),IF(LEFT(D11,2)="HK",VLOOKUP(D11,[1]HK!D:G,4,FALSE),IF(LEFT(D11,2)="OK",VLOOKUP(D11,[1]OK!D:G,4,FALSE),IF(LEFT(D11,2)="VR",VLOOKUP(D11,[1]VR!D:G,4,FALSE),"WEDSTRIJD"))))))</f>
        <v>E-Team Emmen E1</v>
      </c>
      <c r="I11" s="21"/>
      <c r="J11" s="21"/>
      <c r="K11" s="21"/>
      <c r="L11" s="32"/>
      <c r="O11" s="32"/>
      <c r="R11" s="32"/>
      <c r="U11" s="34"/>
      <c r="X11" s="32"/>
      <c r="Y11" s="33"/>
    </row>
    <row r="12" spans="1:28" s="30" customFormat="1" x14ac:dyDescent="0.3">
      <c r="A12" s="27"/>
      <c r="B12" s="28"/>
      <c r="C12" s="29"/>
      <c r="E12" s="31"/>
      <c r="F12" s="32"/>
      <c r="G12" s="33"/>
      <c r="I12" s="21"/>
      <c r="J12" s="21"/>
      <c r="K12" s="21"/>
      <c r="L12" s="32"/>
      <c r="N12" s="35"/>
      <c r="O12" s="32"/>
      <c r="R12" s="32"/>
      <c r="X12" s="32"/>
      <c r="Y12" s="33"/>
    </row>
    <row r="13" spans="1:28" s="30" customFormat="1" x14ac:dyDescent="0.3">
      <c r="A13" s="22" t="s">
        <v>36</v>
      </c>
      <c r="B13" s="23"/>
      <c r="C13" s="24"/>
      <c r="D13" s="25" t="s">
        <v>24</v>
      </c>
      <c r="E13" s="22" t="s">
        <v>25</v>
      </c>
      <c r="F13" s="23" t="s">
        <v>26</v>
      </c>
      <c r="G13" s="24" t="s">
        <v>27</v>
      </c>
      <c r="H13" s="25"/>
      <c r="I13" s="24" t="s">
        <v>28</v>
      </c>
      <c r="J13" s="25"/>
      <c r="K13" s="24" t="s">
        <v>29</v>
      </c>
      <c r="Z13"/>
      <c r="AA13"/>
      <c r="AB13"/>
    </row>
    <row r="14" spans="1:28" s="30" customFormat="1" x14ac:dyDescent="0.3">
      <c r="A14" s="27">
        <f>[1]Competitiedagen!H10</f>
        <v>0.45833333333333331</v>
      </c>
      <c r="B14" s="28" t="s">
        <v>26</v>
      </c>
      <c r="C14" s="29">
        <f>A14+[1]Competitiedagen!$I$10</f>
        <v>0.5</v>
      </c>
      <c r="E14" s="31" t="str">
        <f>IF(LEFT(D14,2)="1K",VLOOKUP(D14,'[1]1K'!D:G,2,FALSE),IF(LEFT(D14,2)="2K",VLOOKUP(D14,'[1]2K'!D:G,2,FALSE),IF(LEFT(D14,2)="3K",VLOOKUP(D14,'[1]3K'!D:G,2,FALSE),IF(LEFT(D14,2)="HK",VLOOKUP(D14,[1]HK!D:G,2,FALSE),IF(LEFT(D14,2)="OK",VLOOKUP(D14,[1]OK!D:G,2,FALSE),IF(LEFT(D14,2)="VR",VLOOKUP(D14,[1]VR!D:G,2,FALSE),"GEEN"))))))</f>
        <v>GEEN</v>
      </c>
      <c r="F14" s="32" t="s">
        <v>26</v>
      </c>
      <c r="G14" s="33" t="str">
        <f>IF(LEFT(D14,2)="1K",VLOOKUP(D14,'[1]1K'!D:G,4,FALSE),IF(LEFT(D14,2)="2K",VLOOKUP(D14,'[1]2K'!D:G,4,FALSE),IF(LEFT(D14,2)="3K",VLOOKUP(D14,'[1]3K'!D:G,4,FALSE),IF(LEFT(D14,2)="HK",VLOOKUP(D14,[1]HK!D:G,4,FALSE),IF(LEFT(D14,2)="OK",VLOOKUP(D14,[1]OK!D:G,4,FALSE),IF(LEFT(D14,2)="VR",VLOOKUP(D14,[1]VR!D:G,4,FALSE),"WEDSTRIJD"))))))</f>
        <v>WEDSTRIJD</v>
      </c>
      <c r="I14" s="21"/>
      <c r="J14" s="21"/>
      <c r="K14" s="21"/>
      <c r="Z14"/>
      <c r="AA14"/>
      <c r="AB14"/>
    </row>
    <row r="15" spans="1:28" s="30" customFormat="1" x14ac:dyDescent="0.3">
      <c r="A15" s="27">
        <f>C14</f>
        <v>0.5</v>
      </c>
      <c r="B15" s="28" t="s">
        <v>26</v>
      </c>
      <c r="C15" s="29">
        <f>A15+[1]Competitiedagen!$I$10</f>
        <v>0.54166666666666663</v>
      </c>
      <c r="D15" s="30" t="s">
        <v>37</v>
      </c>
      <c r="E15" s="31" t="str">
        <f>IF(LEFT(D15,2)="1K",VLOOKUP(D15,'[1]1K'!D:G,2,FALSE),IF(LEFT(D15,2)="2K",VLOOKUP(D15,'[1]2K'!D:G,2,FALSE),IF(LEFT(D15,2)="3K",VLOOKUP(D15,'[1]3K'!D:G,2,FALSE),IF(LEFT(D15,2)="HK",VLOOKUP(D15,[1]HK!D:G,2,FALSE),IF(LEFT(D15,2)="OK",VLOOKUP(D15,[1]OK!D:G,2,FALSE),IF(LEFT(D15,2)="VR",VLOOKUP(D15,[1]VR!D:G,2,FALSE),"GEEN"))))))</f>
        <v>De Pont E2</v>
      </c>
      <c r="F15" s="32" t="s">
        <v>26</v>
      </c>
      <c r="G15" s="33" t="str">
        <f>IF(LEFT(D15,2)="1K",VLOOKUP(D15,'[1]1K'!D:G,4,FALSE),IF(LEFT(D15,2)="2K",VLOOKUP(D15,'[1]2K'!D:G,4,FALSE),IF(LEFT(D15,2)="3K",VLOOKUP(D15,'[1]3K'!D:G,4,FALSE),IF(LEFT(D15,2)="HK",VLOOKUP(D15,[1]HK!D:G,4,FALSE),IF(LEFT(D15,2)="OK",VLOOKUP(D15,[1]OK!D:G,4,FALSE),IF(LEFT(D15,2)="VR",VLOOKUP(D15,[1]VR!D:G,4,FALSE),"WEDSTRIJD"))))))</f>
        <v>Push E2</v>
      </c>
      <c r="I15" s="21"/>
      <c r="J15" s="21"/>
      <c r="K15" s="21"/>
      <c r="Z15"/>
      <c r="AA15"/>
      <c r="AB15"/>
    </row>
    <row r="16" spans="1:28" s="30" customFormat="1" x14ac:dyDescent="0.3">
      <c r="A16" s="27">
        <f t="shared" ref="A16:A20" si="1">C15</f>
        <v>0.54166666666666663</v>
      </c>
      <c r="B16" s="28" t="s">
        <v>26</v>
      </c>
      <c r="C16" s="29">
        <f>A16+[1]Competitiedagen!$I$10</f>
        <v>0.58333333333333326</v>
      </c>
      <c r="D16" s="30" t="s">
        <v>38</v>
      </c>
      <c r="E16" s="31" t="str">
        <f>IF(LEFT(D16,2)="1K",VLOOKUP(D16,'[1]1K'!D:G,2,FALSE),IF(LEFT(D16,2)="2K",VLOOKUP(D16,'[1]2K'!D:G,2,FALSE),IF(LEFT(D16,2)="3K",VLOOKUP(D16,'[1]3K'!D:G,2,FALSE),IF(LEFT(D16,2)="HK",VLOOKUP(D16,[1]HK!D:G,2,FALSE),IF(LEFT(D16,2)="OK",VLOOKUP(D16,[1]OK!D:G,2,FALSE),IF(LEFT(D16,2)="VR",VLOOKUP(D16,[1]VR!D:G,2,FALSE),"GEEN"))))))</f>
        <v>Kampong E1</v>
      </c>
      <c r="F16" s="32" t="s">
        <v>26</v>
      </c>
      <c r="G16" s="33" t="str">
        <f>IF(LEFT(D16,2)="1K",VLOOKUP(D16,'[1]1K'!D:G,4,FALSE),IF(LEFT(D16,2)="2K",VLOOKUP(D16,'[1]2K'!D:G,4,FALSE),IF(LEFT(D16,2)="3K",VLOOKUP(D16,'[1]3K'!D:G,4,FALSE),IF(LEFT(D16,2)="HK",VLOOKUP(D16,[1]HK!D:G,4,FALSE),IF(LEFT(D16,2)="OK",VLOOKUP(D16,[1]OK!D:G,4,FALSE),IF(LEFT(D16,2)="VR",VLOOKUP(D16,[1]VR!D:G,4,FALSE),"WEDSTRIJD"))))))</f>
        <v>GP Bulls E2</v>
      </c>
      <c r="I16" s="21"/>
      <c r="J16" s="21"/>
      <c r="K16" s="21"/>
      <c r="Z16"/>
      <c r="AA16"/>
      <c r="AB16"/>
    </row>
    <row r="17" spans="1:28" s="30" customFormat="1" x14ac:dyDescent="0.3">
      <c r="A17" s="27">
        <f t="shared" si="1"/>
        <v>0.58333333333333326</v>
      </c>
      <c r="B17" s="28" t="s">
        <v>26</v>
      </c>
      <c r="C17" s="29">
        <f>A17+[1]Competitiedagen!$I$10</f>
        <v>0.62499999999999989</v>
      </c>
      <c r="D17" s="30" t="s">
        <v>39</v>
      </c>
      <c r="E17" s="31" t="str">
        <f>IF(LEFT(D17,2)="1K",VLOOKUP(D17,'[1]1K'!D:G,2,FALSE),IF(LEFT(D17,2)="2K",VLOOKUP(D17,'[1]2K'!D:G,2,FALSE),IF(LEFT(D17,2)="3K",VLOOKUP(D17,'[1]3K'!D:G,2,FALSE),IF(LEFT(D17,2)="HK",VLOOKUP(D17,[1]HK!D:G,2,FALSE),IF(LEFT(D17,2)="OK",VLOOKUP(D17,[1]OK!D:G,2,FALSE),IF(LEFT(D17,2)="VR",VLOOKUP(D17,[1]VR!D:G,2,FALSE),"GEEN"))))))</f>
        <v>Push E2</v>
      </c>
      <c r="F17" s="32" t="s">
        <v>26</v>
      </c>
      <c r="G17" s="33" t="str">
        <f>IF(LEFT(D17,2)="1K",VLOOKUP(D17,'[1]1K'!D:G,4,FALSE),IF(LEFT(D17,2)="2K",VLOOKUP(D17,'[1]2K'!D:G,4,FALSE),IF(LEFT(D17,2)="3K",VLOOKUP(D17,'[1]3K'!D:G,4,FALSE),IF(LEFT(D17,2)="HK",VLOOKUP(D17,[1]HK!D:G,4,FALSE),IF(LEFT(D17,2)="OK",VLOOKUP(D17,[1]OK!D:G,4,FALSE),IF(LEFT(D17,2)="VR",VLOOKUP(D17,[1]VR!D:G,4,FALSE),"WEDSTRIJD"))))))</f>
        <v>Black Scorpions E1</v>
      </c>
      <c r="I17" s="21"/>
      <c r="J17" s="21"/>
      <c r="K17" s="21"/>
      <c r="Z17"/>
      <c r="AA17"/>
      <c r="AB17"/>
    </row>
    <row r="18" spans="1:28" s="30" customFormat="1" x14ac:dyDescent="0.3">
      <c r="A18" s="27">
        <f t="shared" si="1"/>
        <v>0.62499999999999989</v>
      </c>
      <c r="B18" s="28" t="s">
        <v>26</v>
      </c>
      <c r="C18" s="29">
        <f>A18+[1]Competitiedagen!$I$10</f>
        <v>0.66666666666666652</v>
      </c>
      <c r="D18" s="30" t="s">
        <v>40</v>
      </c>
      <c r="E18" s="31" t="str">
        <f>IF(LEFT(D18,2)="1K",VLOOKUP(D18,'[1]1K'!D:G,2,FALSE),IF(LEFT(D18,2)="2K",VLOOKUP(D18,'[1]2K'!D:G,2,FALSE),IF(LEFT(D18,2)="3K",VLOOKUP(D18,'[1]3K'!D:G,2,FALSE),IF(LEFT(D18,2)="HK",VLOOKUP(D18,[1]HK!D:G,2,FALSE),IF(LEFT(D18,2)="OK",VLOOKUP(D18,[1]OK!D:G,2,FALSE),IF(LEFT(D18,2)="VR",VLOOKUP(D18,[1]VR!D:G,2,FALSE),"GEEN"))))))</f>
        <v>Upward E2</v>
      </c>
      <c r="F18" s="32" t="s">
        <v>26</v>
      </c>
      <c r="G18" s="33" t="str">
        <f>IF(LEFT(D18,2)="1K",VLOOKUP(D18,'[1]1K'!D:G,4,FALSE),IF(LEFT(D18,2)="2K",VLOOKUP(D18,'[1]2K'!D:G,4,FALSE),IF(LEFT(D18,2)="3K",VLOOKUP(D18,'[1]3K'!D:G,4,FALSE),IF(LEFT(D18,2)="HK",VLOOKUP(D18,[1]HK!D:G,4,FALSE),IF(LEFT(D18,2)="OK",VLOOKUP(D18,[1]OK!D:G,4,FALSE),IF(LEFT(D18,2)="VR",VLOOKUP(D18,[1]VR!D:G,4,FALSE),"WEDSTRIJD"))))))</f>
        <v>Kampong E1</v>
      </c>
      <c r="I18" s="21"/>
      <c r="J18" s="21"/>
      <c r="K18" s="21"/>
      <c r="Z18"/>
      <c r="AA18"/>
      <c r="AB18"/>
    </row>
    <row r="19" spans="1:28" s="30" customFormat="1" x14ac:dyDescent="0.3">
      <c r="A19" s="27">
        <f t="shared" si="1"/>
        <v>0.66666666666666652</v>
      </c>
      <c r="B19" s="28" t="s">
        <v>26</v>
      </c>
      <c r="C19" s="29">
        <f>A19+[1]Competitiedagen!$I$10</f>
        <v>0.70833333333333315</v>
      </c>
      <c r="D19" s="30" t="s">
        <v>41</v>
      </c>
      <c r="E19" s="31" t="str">
        <f>IF(LEFT(D19,2)="1K",VLOOKUP(D19,'[1]1K'!D:G,2,FALSE),IF(LEFT(D19,2)="2K",VLOOKUP(D19,'[1]2K'!D:G,2,FALSE),IF(LEFT(D19,2)="3K",VLOOKUP(D19,'[1]3K'!D:G,2,FALSE),IF(LEFT(D19,2)="HK",VLOOKUP(D19,[1]HK!D:G,2,FALSE),IF(LEFT(D19,2)="OK",VLOOKUP(D19,[1]OK!D:G,2,FALSE),IF(LEFT(D19,2)="VR",VLOOKUP(D19,[1]VR!D:G,2,FALSE),"GEEN"))))))</f>
        <v>De Pont E2</v>
      </c>
      <c r="F19" s="32" t="s">
        <v>26</v>
      </c>
      <c r="G19" s="33" t="str">
        <f>IF(LEFT(D19,2)="1K",VLOOKUP(D19,'[1]1K'!D:G,4,FALSE),IF(LEFT(D19,2)="2K",VLOOKUP(D19,'[1]2K'!D:G,4,FALSE),IF(LEFT(D19,2)="3K",VLOOKUP(D19,'[1]3K'!D:G,4,FALSE),IF(LEFT(D19,2)="HK",VLOOKUP(D19,[1]HK!D:G,4,FALSE),IF(LEFT(D19,2)="OK",VLOOKUP(D19,[1]OK!D:G,4,FALSE),IF(LEFT(D19,2)="VR",VLOOKUP(D19,[1]VR!D:G,4,FALSE),"WEDSTRIJD"))))))</f>
        <v>GP Bulls E2</v>
      </c>
      <c r="I19" s="21"/>
      <c r="J19" s="21"/>
      <c r="K19" s="21"/>
      <c r="Z19"/>
      <c r="AA19"/>
      <c r="AB19"/>
    </row>
    <row r="20" spans="1:28" s="30" customFormat="1" x14ac:dyDescent="0.3">
      <c r="A20" s="27">
        <f t="shared" si="1"/>
        <v>0.70833333333333315</v>
      </c>
      <c r="B20" s="28" t="s">
        <v>26</v>
      </c>
      <c r="C20" s="29">
        <f>A20+[1]Competitiedagen!$I$10</f>
        <v>0.74999999999999978</v>
      </c>
      <c r="D20" s="30" t="s">
        <v>42</v>
      </c>
      <c r="E20" s="31" t="str">
        <f>IF(LEFT(D20,2)="1K",VLOOKUP(D20,'[1]1K'!D:G,2,FALSE),IF(LEFT(D20,2)="2K",VLOOKUP(D20,'[1]2K'!D:G,2,FALSE),IF(LEFT(D20,2)="3K",VLOOKUP(D20,'[1]3K'!D:G,2,FALSE),IF(LEFT(D20,2)="HK",VLOOKUP(D20,[1]HK!D:G,2,FALSE),IF(LEFT(D20,2)="OK",VLOOKUP(D20,[1]OK!D:G,2,FALSE),IF(LEFT(D20,2)="VR",VLOOKUP(D20,[1]VR!D:G,2,FALSE),"GEEN"))))))</f>
        <v>Black Scorpions E1</v>
      </c>
      <c r="F20" s="32" t="s">
        <v>26</v>
      </c>
      <c r="G20" s="33" t="str">
        <f>IF(LEFT(D20,2)="1K",VLOOKUP(D20,'[1]1K'!D:G,4,FALSE),IF(LEFT(D20,2)="2K",VLOOKUP(D20,'[1]2K'!D:G,4,FALSE),IF(LEFT(D20,2)="3K",VLOOKUP(D20,'[1]3K'!D:G,4,FALSE),IF(LEFT(D20,2)="HK",VLOOKUP(D20,[1]HK!D:G,4,FALSE),IF(LEFT(D20,2)="OK",VLOOKUP(D20,[1]OK!D:G,4,FALSE),IF(LEFT(D20,2)="VR",VLOOKUP(D20,[1]VR!D:G,4,FALSE),"WEDSTRIJD"))))))</f>
        <v>Upward E2</v>
      </c>
      <c r="I20" s="21"/>
      <c r="J20" s="21"/>
      <c r="K20" s="21"/>
      <c r="Z20"/>
      <c r="AA20"/>
      <c r="AB20"/>
    </row>
  </sheetData>
  <mergeCells count="1">
    <mergeCell ref="I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21EF3-E5F7-47B1-BAA8-315DEAD553EA}">
  <dimension ref="A1:AB30"/>
  <sheetViews>
    <sheetView workbookViewId="0">
      <selection sqref="A1:XFD30"/>
    </sheetView>
  </sheetViews>
  <sheetFormatPr defaultRowHeight="14.4" x14ac:dyDescent="0.3"/>
  <cols>
    <col min="1" max="1" width="7.5546875" customWidth="1"/>
    <col min="2" max="2" width="5.33203125" customWidth="1"/>
    <col min="3" max="3" width="6.6640625" customWidth="1"/>
    <col min="5" max="5" width="17.109375" customWidth="1"/>
    <col min="6" max="6" width="4.5546875" customWidth="1"/>
    <col min="7" max="7" width="17.21875" customWidth="1"/>
    <col min="9" max="9" width="16.21875" customWidth="1"/>
    <col min="10" max="10" width="5.77734375" customWidth="1"/>
    <col min="11" max="11" width="26.77734375" customWidth="1"/>
  </cols>
  <sheetData>
    <row r="1" spans="1:28" s="12" customFormat="1" ht="23.4" x14ac:dyDescent="0.45">
      <c r="A1" s="9" t="str">
        <f>"Wedstrijdschema "&amp;[1]Competitiedagen!A11&amp;" "&amp;[1]Competitiedagen!B11&amp;", "&amp;[1]Competitiedagen!D11</f>
        <v>Wedstrijdschema 2de competitiedag Zaterdag 10 november 2018, Eindhoven</v>
      </c>
      <c r="B1" s="10"/>
      <c r="C1" s="11"/>
      <c r="E1" s="10"/>
      <c r="H1" s="13"/>
      <c r="Q1" s="10"/>
      <c r="T1" s="14"/>
      <c r="W1" s="10"/>
      <c r="X1" s="11"/>
    </row>
    <row r="2" spans="1:28" s="17" customFormat="1" ht="15.6" x14ac:dyDescent="0.3">
      <c r="A2" s="15" t="s">
        <v>21</v>
      </c>
      <c r="B2" s="16"/>
      <c r="C2" s="19"/>
      <c r="E2" s="16" t="str">
        <f>" "&amp;[1]Competitiedagen!C10</f>
        <v xml:space="preserve"> De Pont</v>
      </c>
      <c r="G2" s="18" t="s">
        <v>22</v>
      </c>
      <c r="H2" s="18"/>
      <c r="I2" s="37" t="str">
        <f>[1]Competitiedagen!E11</f>
        <v>Indoorsportcentrum, Theo Koomenlaan 1</v>
      </c>
      <c r="J2" s="37"/>
      <c r="K2" s="37"/>
      <c r="Q2" s="16"/>
      <c r="T2" s="20"/>
      <c r="W2" s="16"/>
      <c r="X2" s="19"/>
    </row>
    <row r="3" spans="1:28" s="17" customFormat="1" ht="15.6" x14ac:dyDescent="0.3">
      <c r="A3" s="15"/>
      <c r="B3" s="16"/>
      <c r="C3" s="19"/>
      <c r="E3" s="16"/>
      <c r="H3" s="18"/>
      <c r="I3" s="21"/>
      <c r="Q3" s="16"/>
      <c r="T3" s="20"/>
      <c r="W3" s="16"/>
      <c r="X3" s="19"/>
    </row>
    <row r="4" spans="1:28" s="25" customFormat="1" x14ac:dyDescent="0.3">
      <c r="A4" s="22" t="s">
        <v>23</v>
      </c>
      <c r="B4" s="23"/>
      <c r="C4" s="24"/>
      <c r="D4" s="25" t="s">
        <v>24</v>
      </c>
      <c r="E4" s="22" t="s">
        <v>25</v>
      </c>
      <c r="F4" s="23" t="s">
        <v>26</v>
      </c>
      <c r="G4" s="24" t="s">
        <v>27</v>
      </c>
      <c r="I4" s="24" t="s">
        <v>28</v>
      </c>
      <c r="K4" s="24" t="s">
        <v>29</v>
      </c>
      <c r="Q4" s="23"/>
      <c r="T4" s="26"/>
      <c r="W4" s="23"/>
      <c r="X4" s="24"/>
    </row>
    <row r="5" spans="1:28" s="30" customFormat="1" x14ac:dyDescent="0.3">
      <c r="A5" s="27">
        <f>[1]Competitiedagen!F10</f>
        <v>0.45833333333333331</v>
      </c>
      <c r="B5" s="28" t="s">
        <v>26</v>
      </c>
      <c r="C5" s="29">
        <f>A5+[1]Competitiedagen!$G$10</f>
        <v>0.5</v>
      </c>
      <c r="E5" s="31" t="str">
        <f>IF(LEFT(D5,2)="1K",VLOOKUP(D5,'[1]1K'!D:G,2,FALSE),IF(LEFT(D5,2)="2K",VLOOKUP(D5,'[1]2K'!D:G,2,FALSE),IF(LEFT(D5,2)="3K",VLOOKUP(D5,'[1]3K'!D:G,2,FALSE),IF(LEFT(D5,2)="HK",VLOOKUP(D5,[1]HK!D:G,2,FALSE),IF(LEFT(D5,2)="OK",VLOOKUP(D5,[1]OK!D:G,2,FALSE),IF(LEFT(D5,2)="VR",VLOOKUP(D5,[1]VR!D:G,2,FALSE),"GEEN"))))))</f>
        <v>GEEN</v>
      </c>
      <c r="F5" s="32" t="s">
        <v>26</v>
      </c>
      <c r="G5" s="33" t="str">
        <f>IF(LEFT(D5,2)="1K",VLOOKUP(D5,'[1]1K'!D:G,4,FALSE),IF(LEFT(D5,2)="2K",VLOOKUP(D5,'[1]2K'!D:G,4,FALSE),IF(LEFT(D5,2)="3K",VLOOKUP(D5,'[1]3K'!D:G,4,FALSE),IF(LEFT(D5,2)="HK",VLOOKUP(D5,[1]HK!D:G,4,FALSE),IF(LEFT(D5,2)="OK",VLOOKUP(D5,[1]OK!D:G,4,FALSE),IF(LEFT(D5,2)="VR",VLOOKUP(D5,[1]VR!D:G,4,FALSE),"WEDSTRIJD"))))))</f>
        <v>WEDSTRIJD</v>
      </c>
      <c r="I5" s="21"/>
      <c r="J5" s="21"/>
      <c r="K5" s="21"/>
      <c r="L5" s="32"/>
      <c r="O5" s="32"/>
      <c r="Q5" s="21"/>
      <c r="R5" s="32"/>
      <c r="U5" s="34"/>
      <c r="X5" s="32"/>
      <c r="Y5" s="33"/>
    </row>
    <row r="6" spans="1:28" s="30" customFormat="1" x14ac:dyDescent="0.3">
      <c r="A6" s="27">
        <f>C5</f>
        <v>0.5</v>
      </c>
      <c r="B6" s="28" t="s">
        <v>26</v>
      </c>
      <c r="C6" s="29">
        <f>A6+[1]Competitiedagen!$G$10</f>
        <v>0.54166666666666663</v>
      </c>
      <c r="D6" s="30" t="s">
        <v>108</v>
      </c>
      <c r="E6" s="31" t="str">
        <f>IF(LEFT(D6,2)="1K",VLOOKUP(D6,'[1]1K'!D:G,2,FALSE),IF(LEFT(D6,2)="2K",VLOOKUP(D6,'[1]2K'!D:G,2,FALSE),IF(LEFT(D6,2)="3K",VLOOKUP(D6,'[1]3K'!D:G,2,FALSE),IF(LEFT(D6,2)="HK",VLOOKUP(D6,[1]HK!D:G,2,FALSE),IF(LEFT(D6,2)="OK",VLOOKUP(D6,[1]OK!D:G,2,FALSE),IF(LEFT(D6,2)="VR",VLOOKUP(D6,[1]VR!D:G,2,FALSE),"GEEN"))))))</f>
        <v>GP Bulls E1</v>
      </c>
      <c r="F6" s="32" t="s">
        <v>26</v>
      </c>
      <c r="G6" s="33" t="str">
        <f>IF(LEFT(D6,2)="1K",VLOOKUP(D6,'[1]1K'!D:G,4,FALSE),IF(LEFT(D6,2)="2K",VLOOKUP(D6,'[1]2K'!D:G,4,FALSE),IF(LEFT(D6,2)="3K",VLOOKUP(D6,'[1]3K'!D:G,4,FALSE),IF(LEFT(D6,2)="HK",VLOOKUP(D6,[1]HK!D:G,4,FALSE),IF(LEFT(D6,2)="OK",VLOOKUP(D6,[1]OK!D:G,4,FALSE),IF(LEFT(D6,2)="VR",VLOOKUP(D6,[1]VR!D:G,4,FALSE),"WEDSTRIJD"))))))</f>
        <v>De Pont E1</v>
      </c>
      <c r="I6" s="21"/>
      <c r="J6" s="21"/>
      <c r="K6" s="21"/>
      <c r="L6" s="32"/>
      <c r="N6" s="35"/>
      <c r="O6" s="32"/>
      <c r="R6" s="32"/>
      <c r="U6" s="34"/>
      <c r="X6" s="32"/>
      <c r="Y6" s="33"/>
    </row>
    <row r="7" spans="1:28" s="30" customFormat="1" x14ac:dyDescent="0.3">
      <c r="A7" s="27">
        <f t="shared" ref="A7:A11" si="0">C6</f>
        <v>0.54166666666666663</v>
      </c>
      <c r="B7" s="28" t="s">
        <v>26</v>
      </c>
      <c r="C7" s="29">
        <f>A7+[1]Competitiedagen!$G$10</f>
        <v>0.58333333333333326</v>
      </c>
      <c r="D7" s="30" t="s">
        <v>109</v>
      </c>
      <c r="E7" s="31" t="str">
        <f>IF(LEFT(D7,2)="1K",VLOOKUP(D7,'[1]1K'!D:G,2,FALSE),IF(LEFT(D7,2)="2K",VLOOKUP(D7,'[1]2K'!D:G,2,FALSE),IF(LEFT(D7,2)="3K",VLOOKUP(D7,'[1]3K'!D:G,2,FALSE),IF(LEFT(D7,2)="HK",VLOOKUP(D7,[1]HK!D:G,2,FALSE),IF(LEFT(D7,2)="OK",VLOOKUP(D7,[1]OK!D:G,2,FALSE),IF(LEFT(D7,2)="VR",VLOOKUP(D7,[1]VR!D:G,2,FALSE),"GEEN"))))))</f>
        <v>Black Scorpions E1</v>
      </c>
      <c r="F7" s="32" t="s">
        <v>26</v>
      </c>
      <c r="G7" s="33" t="str">
        <f>IF(LEFT(D7,2)="1K",VLOOKUP(D7,'[1]1K'!D:G,4,FALSE),IF(LEFT(D7,2)="2K",VLOOKUP(D7,'[1]2K'!D:G,4,FALSE),IF(LEFT(D7,2)="3K",VLOOKUP(D7,'[1]3K'!D:G,4,FALSE),IF(LEFT(D7,2)="HK",VLOOKUP(D7,[1]HK!D:G,4,FALSE),IF(LEFT(D7,2)="OK",VLOOKUP(D7,[1]OK!D:G,4,FALSE),IF(LEFT(D7,2)="VR",VLOOKUP(D7,[1]VR!D:G,4,FALSE),"WEDSTRIJD"))))))</f>
        <v>Kampong E1</v>
      </c>
      <c r="I7" s="21"/>
      <c r="J7" s="21"/>
      <c r="K7" s="21"/>
      <c r="L7" s="32"/>
      <c r="O7" s="32"/>
      <c r="R7" s="32"/>
      <c r="U7" s="34"/>
      <c r="X7" s="32"/>
      <c r="Y7" s="33"/>
    </row>
    <row r="8" spans="1:28" s="30" customFormat="1" x14ac:dyDescent="0.3">
      <c r="A8" s="27">
        <f t="shared" si="0"/>
        <v>0.58333333333333326</v>
      </c>
      <c r="B8" s="28" t="s">
        <v>26</v>
      </c>
      <c r="C8" s="29">
        <f>A8+[1]Competitiedagen!$G$10</f>
        <v>0.62499999999999989</v>
      </c>
      <c r="D8" s="30" t="s">
        <v>110</v>
      </c>
      <c r="E8" s="31" t="str">
        <f>IF(LEFT(D8,2)="1K",VLOOKUP(D8,'[1]1K'!D:G,2,FALSE),IF(LEFT(D8,2)="2K",VLOOKUP(D8,'[1]2K'!D:G,2,FALSE),IF(LEFT(D8,2)="3K",VLOOKUP(D8,'[1]3K'!D:G,2,FALSE),IF(LEFT(D8,2)="HK",VLOOKUP(D8,[1]HK!D:G,2,FALSE),IF(LEFT(D8,2)="OK",VLOOKUP(D8,[1]OK!D:G,2,FALSE),IF(LEFT(D8,2)="VR",VLOOKUP(D8,[1]VR!D:G,2,FALSE),"GEEN"))))))</f>
        <v>GP Bulls E1</v>
      </c>
      <c r="F8" s="32" t="s">
        <v>26</v>
      </c>
      <c r="G8" s="33" t="str">
        <f>IF(LEFT(D8,2)="1K",VLOOKUP(D8,'[1]1K'!D:G,4,FALSE),IF(LEFT(D8,2)="2K",VLOOKUP(D8,'[1]2K'!D:G,4,FALSE),IF(LEFT(D8,2)="3K",VLOOKUP(D8,'[1]3K'!D:G,4,FALSE),IF(LEFT(D8,2)="HK",VLOOKUP(D8,[1]HK!D:G,4,FALSE),IF(LEFT(D8,2)="OK",VLOOKUP(D8,[1]OK!D:G,4,FALSE),IF(LEFT(D8,2)="VR",VLOOKUP(D8,[1]VR!D:G,4,FALSE),"WEDSTRIJD"))))))</f>
        <v>Upward E1</v>
      </c>
      <c r="I8" s="21"/>
      <c r="J8" s="21"/>
      <c r="K8" s="21"/>
      <c r="L8" s="32"/>
      <c r="O8" s="32"/>
      <c r="R8" s="32"/>
      <c r="U8" s="34"/>
      <c r="X8" s="32"/>
      <c r="Y8" s="33"/>
    </row>
    <row r="9" spans="1:28" s="30" customFormat="1" x14ac:dyDescent="0.3">
      <c r="A9" s="27">
        <f t="shared" si="0"/>
        <v>0.62499999999999989</v>
      </c>
      <c r="B9" s="28" t="s">
        <v>26</v>
      </c>
      <c r="C9" s="29">
        <f>A9+[1]Competitiedagen!$G$10</f>
        <v>0.66666666666666652</v>
      </c>
      <c r="D9" s="30" t="s">
        <v>111</v>
      </c>
      <c r="E9" s="31" t="str">
        <f>IF(LEFT(D9,2)="1K",VLOOKUP(D9,'[1]1K'!D:G,2,FALSE),IF(LEFT(D9,2)="2K",VLOOKUP(D9,'[1]2K'!D:G,2,FALSE),IF(LEFT(D9,2)="3K",VLOOKUP(D9,'[1]3K'!D:G,2,FALSE),IF(LEFT(D9,2)="HK",VLOOKUP(D9,[1]HK!D:G,2,FALSE),IF(LEFT(D9,2)="OK",VLOOKUP(D9,[1]OK!D:G,2,FALSE),IF(LEFT(D9,2)="VR",VLOOKUP(D9,[1]VR!D:G,2,FALSE),"GEEN"))))))</f>
        <v>Black Scorpions E1</v>
      </c>
      <c r="F9" s="32" t="s">
        <v>26</v>
      </c>
      <c r="G9" s="33" t="str">
        <f>IF(LEFT(D9,2)="1K",VLOOKUP(D9,'[1]1K'!D:G,4,FALSE),IF(LEFT(D9,2)="2K",VLOOKUP(D9,'[1]2K'!D:G,4,FALSE),IF(LEFT(D9,2)="3K",VLOOKUP(D9,'[1]3K'!D:G,4,FALSE),IF(LEFT(D9,2)="HK",VLOOKUP(D9,[1]HK!D:G,4,FALSE),IF(LEFT(D9,2)="OK",VLOOKUP(D9,[1]OK!D:G,4,FALSE),IF(LEFT(D9,2)="VR",VLOOKUP(D9,[1]VR!D:G,4,FALSE),"WEDSTRIJD"))))))</f>
        <v>De Pont E2</v>
      </c>
      <c r="I9" s="21"/>
      <c r="J9" s="21"/>
      <c r="K9" s="21"/>
      <c r="L9" s="32"/>
      <c r="N9" s="35"/>
      <c r="O9" s="32"/>
      <c r="R9" s="32"/>
      <c r="U9" s="34"/>
      <c r="X9" s="32"/>
      <c r="Y9" s="33"/>
    </row>
    <row r="10" spans="1:28" s="30" customFormat="1" x14ac:dyDescent="0.3">
      <c r="A10" s="27">
        <f t="shared" si="0"/>
        <v>0.66666666666666652</v>
      </c>
      <c r="B10" s="28" t="s">
        <v>26</v>
      </c>
      <c r="C10" s="29">
        <f>A10+[1]Competitiedagen!$G$10</f>
        <v>0.70833333333333315</v>
      </c>
      <c r="D10" s="30" t="s">
        <v>112</v>
      </c>
      <c r="E10" s="31" t="str">
        <f>IF(LEFT(D10,2)="1K",VLOOKUP(D10,'[1]1K'!D:G,2,FALSE),IF(LEFT(D10,2)="2K",VLOOKUP(D10,'[1]2K'!D:G,2,FALSE),IF(LEFT(D10,2)="3K",VLOOKUP(D10,'[1]3K'!D:G,2,FALSE),IF(LEFT(D10,2)="HK",VLOOKUP(D10,[1]HK!D:G,2,FALSE),IF(LEFT(D10,2)="OK",VLOOKUP(D10,[1]OK!D:G,2,FALSE),IF(LEFT(D10,2)="VR",VLOOKUP(D10,[1]VR!D:G,2,FALSE),"GEEN"))))))</f>
        <v>GP Bulls E1</v>
      </c>
      <c r="F10" s="32" t="s">
        <v>26</v>
      </c>
      <c r="G10" s="33" t="str">
        <f>IF(LEFT(D10,2)="1K",VLOOKUP(D10,'[1]1K'!D:G,4,FALSE),IF(LEFT(D10,2)="2K",VLOOKUP(D10,'[1]2K'!D:G,4,FALSE),IF(LEFT(D10,2)="3K",VLOOKUP(D10,'[1]3K'!D:G,4,FALSE),IF(LEFT(D10,2)="HK",VLOOKUP(D10,[1]HK!D:G,4,FALSE),IF(LEFT(D10,2)="OK",VLOOKUP(D10,[1]OK!D:G,4,FALSE),IF(LEFT(D10,2)="VR",VLOOKUP(D10,[1]VR!D:G,4,FALSE),"WEDSTRIJD"))))))</f>
        <v>Push E1</v>
      </c>
      <c r="I10" s="21"/>
      <c r="J10" s="21"/>
      <c r="K10" s="21"/>
      <c r="L10" s="32"/>
      <c r="N10" s="35"/>
      <c r="O10" s="32"/>
      <c r="R10" s="32"/>
      <c r="X10" s="32"/>
      <c r="Y10" s="33"/>
    </row>
    <row r="11" spans="1:28" s="30" customFormat="1" x14ac:dyDescent="0.3">
      <c r="A11" s="27">
        <f t="shared" si="0"/>
        <v>0.70833333333333315</v>
      </c>
      <c r="B11" s="28" t="s">
        <v>26</v>
      </c>
      <c r="C11" s="29">
        <f>A11+[1]Competitiedagen!$G$10</f>
        <v>0.74999999999999978</v>
      </c>
      <c r="D11" s="30" t="s">
        <v>113</v>
      </c>
      <c r="E11" s="31" t="str">
        <f>IF(LEFT(D11,2)="1K",VLOOKUP(D11,'[1]1K'!D:G,2,FALSE),IF(LEFT(D11,2)="2K",VLOOKUP(D11,'[1]2K'!D:G,2,FALSE),IF(LEFT(D11,2)="3K",VLOOKUP(D11,'[1]3K'!D:G,2,FALSE),IF(LEFT(D11,2)="HK",VLOOKUP(D11,[1]HK!D:G,2,FALSE),IF(LEFT(D11,2)="OK",VLOOKUP(D11,[1]OK!D:G,2,FALSE),IF(LEFT(D11,2)="VR",VLOOKUP(D11,[1]VR!D:G,2,FALSE),"GEEN"))))))</f>
        <v>Black Scorpions E1</v>
      </c>
      <c r="F11" s="32" t="s">
        <v>26</v>
      </c>
      <c r="G11" s="33" t="str">
        <f>IF(LEFT(D11,2)="1K",VLOOKUP(D11,'[1]1K'!D:G,4,FALSE),IF(LEFT(D11,2)="2K",VLOOKUP(D11,'[1]2K'!D:G,4,FALSE),IF(LEFT(D11,2)="3K",VLOOKUP(D11,'[1]3K'!D:G,4,FALSE),IF(LEFT(D11,2)="HK",VLOOKUP(D11,[1]HK!D:G,4,FALSE),IF(LEFT(D11,2)="OK",VLOOKUP(D11,[1]OK!D:G,4,FALSE),IF(LEFT(D11,2)="VR",VLOOKUP(D11,[1]VR!D:G,4,FALSE),"WEDSTRIJD"))))))</f>
        <v>GP Bulls E2</v>
      </c>
      <c r="I11" s="21"/>
      <c r="J11" s="21"/>
      <c r="K11" s="21"/>
      <c r="L11" s="32"/>
      <c r="O11" s="32"/>
      <c r="R11" s="32"/>
      <c r="U11" s="34"/>
      <c r="X11" s="32"/>
      <c r="Y11" s="33"/>
    </row>
    <row r="12" spans="1:28" s="30" customFormat="1" x14ac:dyDescent="0.3">
      <c r="A12" s="27"/>
      <c r="B12" s="28"/>
      <c r="C12" s="29"/>
      <c r="E12" s="31"/>
      <c r="F12" s="32"/>
      <c r="G12" s="33"/>
      <c r="I12" s="21"/>
      <c r="J12" s="21"/>
      <c r="K12" s="21"/>
      <c r="L12" s="32"/>
      <c r="N12" s="35"/>
      <c r="O12" s="32"/>
      <c r="R12" s="32"/>
      <c r="X12" s="32"/>
      <c r="Y12" s="33"/>
    </row>
    <row r="13" spans="1:28" s="30" customFormat="1" x14ac:dyDescent="0.3">
      <c r="A13" s="22" t="s">
        <v>36</v>
      </c>
      <c r="B13" s="23"/>
      <c r="C13" s="24"/>
      <c r="D13" s="25" t="s">
        <v>24</v>
      </c>
      <c r="E13" s="22" t="s">
        <v>25</v>
      </c>
      <c r="F13" s="23" t="s">
        <v>26</v>
      </c>
      <c r="G13" s="24" t="s">
        <v>27</v>
      </c>
      <c r="H13" s="25"/>
      <c r="I13" s="24" t="s">
        <v>28</v>
      </c>
      <c r="J13" s="25"/>
      <c r="K13" s="24" t="s">
        <v>29</v>
      </c>
      <c r="Z13"/>
      <c r="AA13"/>
      <c r="AB13"/>
    </row>
    <row r="14" spans="1:28" s="30" customFormat="1" x14ac:dyDescent="0.3">
      <c r="A14" s="27">
        <f>[1]Competitiedagen!H10</f>
        <v>0.45833333333333331</v>
      </c>
      <c r="B14" s="28" t="s">
        <v>26</v>
      </c>
      <c r="C14" s="29">
        <f>A14+[1]Competitiedagen!$I$10</f>
        <v>0.5</v>
      </c>
      <c r="E14" s="31" t="str">
        <f>IF(LEFT(D14,2)="1K",VLOOKUP(D14,'[1]1K'!D:G,2,FALSE),IF(LEFT(D14,2)="2K",VLOOKUP(D14,'[1]2K'!D:G,2,FALSE),IF(LEFT(D14,2)="3K",VLOOKUP(D14,'[1]3K'!D:G,2,FALSE),IF(LEFT(D14,2)="HK",VLOOKUP(D14,[1]HK!D:G,2,FALSE),IF(LEFT(D14,2)="OK",VLOOKUP(D14,[1]OK!D:G,2,FALSE),IF(LEFT(D14,2)="VR",VLOOKUP(D14,[1]VR!D:G,2,FALSE),"GEEN"))))))</f>
        <v>GEEN</v>
      </c>
      <c r="F14" s="32" t="s">
        <v>26</v>
      </c>
      <c r="G14" s="33" t="str">
        <f>IF(LEFT(D14,2)="1K",VLOOKUP(D14,'[1]1K'!D:G,4,FALSE),IF(LEFT(D14,2)="2K",VLOOKUP(D14,'[1]2K'!D:G,4,FALSE),IF(LEFT(D14,2)="3K",VLOOKUP(D14,'[1]3K'!D:G,4,FALSE),IF(LEFT(D14,2)="HK",VLOOKUP(D14,[1]HK!D:G,4,FALSE),IF(LEFT(D14,2)="OK",VLOOKUP(D14,[1]OK!D:G,4,FALSE),IF(LEFT(D14,2)="VR",VLOOKUP(D14,[1]VR!D:G,4,FALSE),"WEDSTRIJD"))))))</f>
        <v>WEDSTRIJD</v>
      </c>
      <c r="I14" s="21"/>
      <c r="J14" s="21"/>
      <c r="K14" s="21"/>
      <c r="Z14"/>
      <c r="AA14"/>
      <c r="AB14"/>
    </row>
    <row r="15" spans="1:28" s="30" customFormat="1" x14ac:dyDescent="0.3">
      <c r="A15" s="27">
        <f>C14</f>
        <v>0.5</v>
      </c>
      <c r="B15" s="28" t="s">
        <v>26</v>
      </c>
      <c r="C15" s="29">
        <f>A15+[1]Competitiedagen!$I$10</f>
        <v>0.54166666666666663</v>
      </c>
      <c r="D15" s="30" t="s">
        <v>114</v>
      </c>
      <c r="E15" s="31" t="str">
        <f>IF(LEFT(D15,2)="1K",VLOOKUP(D15,'[1]1K'!D:G,2,FALSE),IF(LEFT(D15,2)="2K",VLOOKUP(D15,'[1]2K'!D:G,2,FALSE),IF(LEFT(D15,2)="3K",VLOOKUP(D15,'[1]3K'!D:G,2,FALSE),IF(LEFT(D15,2)="HK",VLOOKUP(D15,[1]HK!D:G,2,FALSE),IF(LEFT(D15,2)="OK",VLOOKUP(D15,[1]OK!D:G,2,FALSE),IF(LEFT(D15,2)="VR",VLOOKUP(D15,[1]VR!D:G,2,FALSE),"GEEN"))))))</f>
        <v>Upward E1</v>
      </c>
      <c r="F15" s="32" t="s">
        <v>26</v>
      </c>
      <c r="G15" s="33" t="str">
        <f>IF(LEFT(D15,2)="1K",VLOOKUP(D15,'[1]1K'!D:G,4,FALSE),IF(LEFT(D15,2)="2K",VLOOKUP(D15,'[1]2K'!D:G,4,FALSE),IF(LEFT(D15,2)="3K",VLOOKUP(D15,'[1]3K'!D:G,4,FALSE),IF(LEFT(D15,2)="HK",VLOOKUP(D15,[1]HK!D:G,4,FALSE),IF(LEFT(D15,2)="OK",VLOOKUP(D15,[1]OK!D:G,4,FALSE),IF(LEFT(D15,2)="VR",VLOOKUP(D15,[1]VR!D:G,4,FALSE),"WEDSTRIJD"))))))</f>
        <v>Gidos E1</v>
      </c>
      <c r="I15" s="21"/>
      <c r="J15" s="21"/>
      <c r="K15" s="21"/>
      <c r="Z15"/>
      <c r="AA15"/>
      <c r="AB15"/>
    </row>
    <row r="16" spans="1:28" s="30" customFormat="1" x14ac:dyDescent="0.3">
      <c r="A16" s="27">
        <f t="shared" ref="A16:A20" si="1">C15</f>
        <v>0.54166666666666663</v>
      </c>
      <c r="B16" s="28" t="s">
        <v>26</v>
      </c>
      <c r="C16" s="29">
        <f>A16+[1]Competitiedagen!$I$10</f>
        <v>0.58333333333333326</v>
      </c>
      <c r="D16" s="30" t="s">
        <v>115</v>
      </c>
      <c r="E16" s="31" t="str">
        <f>IF(LEFT(D16,2)="1K",VLOOKUP(D16,'[1]1K'!D:G,2,FALSE),IF(LEFT(D16,2)="2K",VLOOKUP(D16,'[1]2K'!D:G,2,FALSE),IF(LEFT(D16,2)="3K",VLOOKUP(D16,'[1]3K'!D:G,2,FALSE),IF(LEFT(D16,2)="HK",VLOOKUP(D16,[1]HK!D:G,2,FALSE),IF(LEFT(D16,2)="OK",VLOOKUP(D16,[1]OK!D:G,2,FALSE),IF(LEFT(D16,2)="VR",VLOOKUP(D16,[1]VR!D:G,2,FALSE),"GEEN"))))))</f>
        <v>Upward E2</v>
      </c>
      <c r="F16" s="32" t="s">
        <v>26</v>
      </c>
      <c r="G16" s="33" t="str">
        <f>IF(LEFT(D16,2)="1K",VLOOKUP(D16,'[1]1K'!D:G,4,FALSE),IF(LEFT(D16,2)="2K",VLOOKUP(D16,'[1]2K'!D:G,4,FALSE),IF(LEFT(D16,2)="3K",VLOOKUP(D16,'[1]3K'!D:G,4,FALSE),IF(LEFT(D16,2)="HK",VLOOKUP(D16,[1]HK!D:G,4,FALSE),IF(LEFT(D16,2)="OK",VLOOKUP(D16,[1]OK!D:G,4,FALSE),IF(LEFT(D16,2)="VR",VLOOKUP(D16,[1]VR!D:G,4,FALSE),"WEDSTRIJD"))))))</f>
        <v>De Pont E2</v>
      </c>
      <c r="I16" s="21"/>
      <c r="J16" s="21"/>
      <c r="K16" s="21"/>
      <c r="Z16"/>
      <c r="AA16"/>
      <c r="AB16"/>
    </row>
    <row r="17" spans="1:28" s="30" customFormat="1" x14ac:dyDescent="0.3">
      <c r="A17" s="27">
        <f t="shared" si="1"/>
        <v>0.58333333333333326</v>
      </c>
      <c r="B17" s="28" t="s">
        <v>26</v>
      </c>
      <c r="C17" s="29">
        <f>A17+[1]Competitiedagen!$I$10</f>
        <v>0.62499999999999989</v>
      </c>
      <c r="D17" s="30" t="s">
        <v>116</v>
      </c>
      <c r="E17" s="31" t="str">
        <f>IF(LEFT(D17,2)="1K",VLOOKUP(D17,'[1]1K'!D:G,2,FALSE),IF(LEFT(D17,2)="2K",VLOOKUP(D17,'[1]2K'!D:G,2,FALSE),IF(LEFT(D17,2)="3K",VLOOKUP(D17,'[1]3K'!D:G,2,FALSE),IF(LEFT(D17,2)="HK",VLOOKUP(D17,[1]HK!D:G,2,FALSE),IF(LEFT(D17,2)="OK",VLOOKUP(D17,[1]OK!D:G,2,FALSE),IF(LEFT(D17,2)="VR",VLOOKUP(D17,[1]VR!D:G,2,FALSE),"GEEN"))))))</f>
        <v>E-Team Emmen E1</v>
      </c>
      <c r="F17" s="32" t="s">
        <v>26</v>
      </c>
      <c r="G17" s="33" t="str">
        <f>IF(LEFT(D17,2)="1K",VLOOKUP(D17,'[1]1K'!D:G,4,FALSE),IF(LEFT(D17,2)="2K",VLOOKUP(D17,'[1]2K'!D:G,4,FALSE),IF(LEFT(D17,2)="3K",VLOOKUP(D17,'[1]3K'!D:G,4,FALSE),IF(LEFT(D17,2)="HK",VLOOKUP(D17,[1]HK!D:G,4,FALSE),IF(LEFT(D17,2)="OK",VLOOKUP(D17,[1]OK!D:G,4,FALSE),IF(LEFT(D17,2)="VR",VLOOKUP(D17,[1]VR!D:G,4,FALSE),"WEDSTRIJD"))))))</f>
        <v>De Pont E1</v>
      </c>
      <c r="I17" s="21"/>
      <c r="J17" s="21"/>
      <c r="K17" s="21"/>
      <c r="Z17"/>
      <c r="AA17"/>
      <c r="AB17"/>
    </row>
    <row r="18" spans="1:28" s="30" customFormat="1" x14ac:dyDescent="0.3">
      <c r="A18" s="27">
        <f t="shared" si="1"/>
        <v>0.62499999999999989</v>
      </c>
      <c r="B18" s="28" t="s">
        <v>26</v>
      </c>
      <c r="C18" s="29">
        <f>A18+[1]Competitiedagen!$I$10</f>
        <v>0.66666666666666652</v>
      </c>
      <c r="D18" s="30" t="s">
        <v>117</v>
      </c>
      <c r="E18" s="31" t="str">
        <f>IF(LEFT(D18,2)="1K",VLOOKUP(D18,'[1]1K'!D:G,2,FALSE),IF(LEFT(D18,2)="2K",VLOOKUP(D18,'[1]2K'!D:G,2,FALSE),IF(LEFT(D18,2)="3K",VLOOKUP(D18,'[1]3K'!D:G,2,FALSE),IF(LEFT(D18,2)="HK",VLOOKUP(D18,[1]HK!D:G,2,FALSE),IF(LEFT(D18,2)="OK",VLOOKUP(D18,[1]OK!D:G,2,FALSE),IF(LEFT(D18,2)="VR",VLOOKUP(D18,[1]VR!D:G,2,FALSE),"GEEN"))))))</f>
        <v>Push E2</v>
      </c>
      <c r="F18" s="32" t="s">
        <v>26</v>
      </c>
      <c r="G18" s="33" t="str">
        <f>IF(LEFT(D18,2)="1K",VLOOKUP(D18,'[1]1K'!D:G,4,FALSE),IF(LEFT(D18,2)="2K",VLOOKUP(D18,'[1]2K'!D:G,4,FALSE),IF(LEFT(D18,2)="3K",VLOOKUP(D18,'[1]3K'!D:G,4,FALSE),IF(LEFT(D18,2)="HK",VLOOKUP(D18,[1]HK!D:G,4,FALSE),IF(LEFT(D18,2)="OK",VLOOKUP(D18,[1]OK!D:G,4,FALSE),IF(LEFT(D18,2)="VR",VLOOKUP(D18,[1]VR!D:G,4,FALSE),"WEDSTRIJD"))))))</f>
        <v>Kampong E1</v>
      </c>
      <c r="I18" s="21"/>
      <c r="J18" s="21"/>
      <c r="K18" s="21"/>
      <c r="Z18"/>
      <c r="AA18"/>
      <c r="AB18"/>
    </row>
    <row r="19" spans="1:28" s="30" customFormat="1" x14ac:dyDescent="0.3">
      <c r="A19" s="27">
        <f t="shared" si="1"/>
        <v>0.66666666666666652</v>
      </c>
      <c r="B19" s="28" t="s">
        <v>26</v>
      </c>
      <c r="C19" s="29">
        <f>A19+[1]Competitiedagen!$I$10</f>
        <v>0.70833333333333315</v>
      </c>
      <c r="D19" s="30" t="s">
        <v>118</v>
      </c>
      <c r="E19" s="31" t="str">
        <f>IF(LEFT(D19,2)="1K",VLOOKUP(D19,'[1]1K'!D:G,2,FALSE),IF(LEFT(D19,2)="2K",VLOOKUP(D19,'[1]2K'!D:G,2,FALSE),IF(LEFT(D19,2)="3K",VLOOKUP(D19,'[1]3K'!D:G,2,FALSE),IF(LEFT(D19,2)="HK",VLOOKUP(D19,[1]HK!D:G,2,FALSE),IF(LEFT(D19,2)="OK",VLOOKUP(D19,[1]OK!D:G,2,FALSE),IF(LEFT(D19,2)="VR",VLOOKUP(D19,[1]VR!D:G,2,FALSE),"GEEN"))))))</f>
        <v>E-Team Emmen E1</v>
      </c>
      <c r="F19" s="32" t="s">
        <v>26</v>
      </c>
      <c r="G19" s="33" t="str">
        <f>IF(LEFT(D19,2)="1K",VLOOKUP(D19,'[1]1K'!D:G,4,FALSE),IF(LEFT(D19,2)="2K",VLOOKUP(D19,'[1]2K'!D:G,4,FALSE),IF(LEFT(D19,2)="3K",VLOOKUP(D19,'[1]3K'!D:G,4,FALSE),IF(LEFT(D19,2)="HK",VLOOKUP(D19,[1]HK!D:G,4,FALSE),IF(LEFT(D19,2)="OK",VLOOKUP(D19,[1]OK!D:G,4,FALSE),IF(LEFT(D19,2)="VR",VLOOKUP(D19,[1]VR!D:G,4,FALSE),"WEDSTRIJD"))))))</f>
        <v>Gidos E1</v>
      </c>
      <c r="I19" s="21"/>
      <c r="J19" s="21"/>
      <c r="K19" s="21"/>
      <c r="Z19"/>
      <c r="AA19"/>
      <c r="AB19"/>
    </row>
    <row r="20" spans="1:28" s="30" customFormat="1" x14ac:dyDescent="0.3">
      <c r="A20" s="27">
        <f t="shared" si="1"/>
        <v>0.70833333333333315</v>
      </c>
      <c r="B20" s="28" t="s">
        <v>26</v>
      </c>
      <c r="C20" s="29">
        <f>A20+[1]Competitiedagen!$I$10</f>
        <v>0.74999999999999978</v>
      </c>
      <c r="D20" s="30" t="s">
        <v>119</v>
      </c>
      <c r="E20" s="31" t="str">
        <f>IF(LEFT(D20,2)="1K",VLOOKUP(D20,'[1]1K'!D:G,2,FALSE),IF(LEFT(D20,2)="2K",VLOOKUP(D20,'[1]2K'!D:G,2,FALSE),IF(LEFT(D20,2)="3K",VLOOKUP(D20,'[1]3K'!D:G,2,FALSE),IF(LEFT(D20,2)="HK",VLOOKUP(D20,[1]HK!D:G,2,FALSE),IF(LEFT(D20,2)="OK",VLOOKUP(D20,[1]OK!D:G,2,FALSE),IF(LEFT(D20,2)="VR",VLOOKUP(D20,[1]VR!D:G,2,FALSE),"GEEN"))))))</f>
        <v>Kampong E1</v>
      </c>
      <c r="F20" s="32" t="s">
        <v>26</v>
      </c>
      <c r="G20" s="33" t="str">
        <f>IF(LEFT(D20,2)="1K",VLOOKUP(D20,'[1]1K'!D:G,4,FALSE),IF(LEFT(D20,2)="2K",VLOOKUP(D20,'[1]2K'!D:G,4,FALSE),IF(LEFT(D20,2)="3K",VLOOKUP(D20,'[1]3K'!D:G,4,FALSE),IF(LEFT(D20,2)="HK",VLOOKUP(D20,[1]HK!D:G,4,FALSE),IF(LEFT(D20,2)="OK",VLOOKUP(D20,[1]OK!D:G,4,FALSE),IF(LEFT(D20,2)="VR",VLOOKUP(D20,[1]VR!D:G,4,FALSE),"WEDSTRIJD"))))))</f>
        <v>De Pont E2</v>
      </c>
      <c r="I20" s="21"/>
      <c r="J20" s="21"/>
      <c r="K20" s="21"/>
      <c r="Z20"/>
      <c r="AA20"/>
      <c r="AB20"/>
    </row>
    <row r="21" spans="1:28" s="30" customFormat="1" x14ac:dyDescent="0.3">
      <c r="A21" s="31"/>
      <c r="B21" s="32"/>
      <c r="C21" s="33"/>
      <c r="F21" s="32"/>
      <c r="Z21"/>
      <c r="AA21"/>
      <c r="AB21"/>
    </row>
    <row r="22" spans="1:28" s="30" customFormat="1" x14ac:dyDescent="0.3">
      <c r="A22" s="22" t="s">
        <v>43</v>
      </c>
      <c r="B22" s="23"/>
      <c r="C22" s="24"/>
      <c r="D22" s="25" t="s">
        <v>24</v>
      </c>
      <c r="E22" s="22" t="s">
        <v>25</v>
      </c>
      <c r="F22" s="23" t="s">
        <v>26</v>
      </c>
      <c r="G22" s="24" t="s">
        <v>27</v>
      </c>
      <c r="H22" s="25"/>
      <c r="I22" s="24" t="s">
        <v>28</v>
      </c>
      <c r="J22" s="25"/>
      <c r="K22" s="24" t="s">
        <v>29</v>
      </c>
      <c r="Z22"/>
      <c r="AA22"/>
      <c r="AB22"/>
    </row>
    <row r="23" spans="1:28" s="30" customFormat="1" x14ac:dyDescent="0.3">
      <c r="A23" s="27">
        <f>[1]Competitiedagen!J11</f>
        <v>0.45833333333333331</v>
      </c>
      <c r="B23" s="28" t="s">
        <v>26</v>
      </c>
      <c r="C23" s="29">
        <f>A23+[1]Competitiedagen!$K$11</f>
        <v>0.5</v>
      </c>
      <c r="E23" s="31" t="str">
        <f>IF(LEFT(D23,2)="1K",VLOOKUP(D23,'[1]1K'!D:G,2,FALSE),IF(LEFT(D23,2)="2K",VLOOKUP(D23,'[1]2K'!D:G,2,FALSE),IF(LEFT(D23,2)="3K",VLOOKUP(D23,'[1]3K'!D:G,2,FALSE),IF(LEFT(D23,2)="HK",VLOOKUP(D23,[1]HK!D:G,2,FALSE),IF(LEFT(D23,2)="OK",VLOOKUP(D23,[1]OK!D:G,2,FALSE),IF(LEFT(D23,2)="VR",VLOOKUP(D23,[1]VR!D:G,2,FALSE),"GEEN"))))))</f>
        <v>GEEN</v>
      </c>
      <c r="F23" s="32" t="s">
        <v>26</v>
      </c>
      <c r="G23" s="33" t="str">
        <f>IF(LEFT(D23,2)="1K",VLOOKUP(D23,'[1]1K'!D:G,4,FALSE),IF(LEFT(D23,2)="2K",VLOOKUP(D23,'[1]2K'!D:G,4,FALSE),IF(LEFT(D23,2)="3K",VLOOKUP(D23,'[1]3K'!D:G,4,FALSE),IF(LEFT(D23,2)="HK",VLOOKUP(D23,[1]HK!D:G,4,FALSE),IF(LEFT(D23,2)="OK",VLOOKUP(D23,[1]OK!D:G,4,FALSE),IF(LEFT(D23,2)="VR",VLOOKUP(D23,[1]VR!D:G,4,FALSE),"WEDSTRIJD"))))))</f>
        <v>WEDSTRIJD</v>
      </c>
      <c r="I23" s="21"/>
      <c r="J23" s="21"/>
      <c r="K23" s="21"/>
      <c r="Z23"/>
      <c r="AA23"/>
      <c r="AB23"/>
    </row>
    <row r="24" spans="1:28" s="30" customFormat="1" x14ac:dyDescent="0.3">
      <c r="A24" s="27">
        <f>C23</f>
        <v>0.5</v>
      </c>
      <c r="B24" s="28" t="s">
        <v>26</v>
      </c>
      <c r="C24" s="29">
        <f>A24+[1]Competitiedagen!$K$11</f>
        <v>0.54166666666666663</v>
      </c>
      <c r="D24" s="30" t="s">
        <v>44</v>
      </c>
      <c r="E24" s="31" t="str">
        <f>IF(LEFT(D24,2)="1K",VLOOKUP(D24,'[1]1K'!D:G,2,FALSE),IF(LEFT(D24,2)="2K",VLOOKUP(D24,'[1]2K'!D:G,2,FALSE),IF(LEFT(D24,2)="3K",VLOOKUP(D24,'[1]3K'!D:G,2,FALSE),IF(LEFT(D24,2)="HK",VLOOKUP(D24,[1]HK!D:G,2,FALSE),IF(LEFT(D24,2)="OK",VLOOKUP(D24,[1]OK!D:G,2,FALSE),IF(LEFT(D24,2)="VR",VLOOKUP(D24,[1]VR!D:G,2,FALSE),"GEEN"))))))</f>
        <v>E-Team Emmen E1</v>
      </c>
      <c r="F24" s="32" t="s">
        <v>26</v>
      </c>
      <c r="G24" s="33" t="str">
        <f>IF(LEFT(D24,2)="1K",VLOOKUP(D24,'[1]1K'!D:G,4,FALSE),IF(LEFT(D24,2)="2K",VLOOKUP(D24,'[1]2K'!D:G,4,FALSE),IF(LEFT(D24,2)="3K",VLOOKUP(D24,'[1]3K'!D:G,4,FALSE),IF(LEFT(D24,2)="HK",VLOOKUP(D24,[1]HK!D:G,4,FALSE),IF(LEFT(D24,2)="OK",VLOOKUP(D24,[1]OK!D:G,4,FALSE),IF(LEFT(D24,2)="VR",VLOOKUP(D24,[1]VR!D:G,4,FALSE),"WEDSTRIJD"))))))</f>
        <v>Push E1</v>
      </c>
      <c r="I24" s="21"/>
      <c r="J24" s="21"/>
      <c r="K24" s="21"/>
      <c r="Z24"/>
      <c r="AA24"/>
      <c r="AB24"/>
    </row>
    <row r="25" spans="1:28" s="30" customFormat="1" x14ac:dyDescent="0.3">
      <c r="A25" s="27">
        <f t="shared" ref="A25:A29" si="2">C24</f>
        <v>0.54166666666666663</v>
      </c>
      <c r="B25" s="28" t="s">
        <v>26</v>
      </c>
      <c r="C25" s="29">
        <f>A25+[1]Competitiedagen!$K$11</f>
        <v>0.58333333333333326</v>
      </c>
      <c r="D25" s="30" t="s">
        <v>45</v>
      </c>
      <c r="E25" s="31" t="str">
        <f>IF(LEFT(D25,2)="1K",VLOOKUP(D25,'[1]1K'!D:G,2,FALSE),IF(LEFT(D25,2)="2K",VLOOKUP(D25,'[1]2K'!D:G,2,FALSE),IF(LEFT(D25,2)="3K",VLOOKUP(D25,'[1]3K'!D:G,2,FALSE),IF(LEFT(D25,2)="HK",VLOOKUP(D25,[1]HK!D:G,2,FALSE),IF(LEFT(D25,2)="OK",VLOOKUP(D25,[1]OK!D:G,2,FALSE),IF(LEFT(D25,2)="VR",VLOOKUP(D25,[1]VR!D:G,2,FALSE),"GEEN"))))))</f>
        <v>Push E2</v>
      </c>
      <c r="F25" s="32" t="s">
        <v>26</v>
      </c>
      <c r="G25" s="33" t="str">
        <f>IF(LEFT(D25,2)="1K",VLOOKUP(D25,'[1]1K'!D:G,4,FALSE),IF(LEFT(D25,2)="2K",VLOOKUP(D25,'[1]2K'!D:G,4,FALSE),IF(LEFT(D25,2)="3K",VLOOKUP(D25,'[1]3K'!D:G,4,FALSE),IF(LEFT(D25,2)="HK",VLOOKUP(D25,[1]HK!D:G,4,FALSE),IF(LEFT(D25,2)="OK",VLOOKUP(D25,[1]OK!D:G,4,FALSE),IF(LEFT(D25,2)="VR",VLOOKUP(D25,[1]VR!D:G,4,FALSE),"WEDSTRIJD"))))))</f>
        <v>GP Bulls E2</v>
      </c>
      <c r="I25" s="21"/>
      <c r="J25" s="21"/>
      <c r="K25" s="21"/>
      <c r="Z25"/>
      <c r="AA25"/>
      <c r="AB25"/>
    </row>
    <row r="26" spans="1:28" s="30" customFormat="1" x14ac:dyDescent="0.3">
      <c r="A26" s="27">
        <f t="shared" si="2"/>
        <v>0.58333333333333326</v>
      </c>
      <c r="B26" s="28" t="s">
        <v>26</v>
      </c>
      <c r="C26" s="29">
        <f>A26+[1]Competitiedagen!$K$11</f>
        <v>0.62499999999999989</v>
      </c>
      <c r="D26" s="30" t="s">
        <v>46</v>
      </c>
      <c r="E26" s="31" t="str">
        <f>IF(LEFT(D26,2)="1K",VLOOKUP(D26,'[1]1K'!D:G,2,FALSE),IF(LEFT(D26,2)="2K",VLOOKUP(D26,'[1]2K'!D:G,2,FALSE),IF(LEFT(D26,2)="3K",VLOOKUP(D26,'[1]3K'!D:G,2,FALSE),IF(LEFT(D26,2)="HK",VLOOKUP(D26,[1]HK!D:G,2,FALSE),IF(LEFT(D26,2)="OK",VLOOKUP(D26,[1]OK!D:G,2,FALSE),IF(LEFT(D26,2)="VR",VLOOKUP(D26,[1]VR!D:G,2,FALSE),"GEEN"))))))</f>
        <v>Gidos E1</v>
      </c>
      <c r="F26" s="32" t="s">
        <v>26</v>
      </c>
      <c r="G26" s="33" t="str">
        <f>IF(LEFT(D26,2)="1K",VLOOKUP(D26,'[1]1K'!D:G,4,FALSE),IF(LEFT(D26,2)="2K",VLOOKUP(D26,'[1]2K'!D:G,4,FALSE),IF(LEFT(D26,2)="3K",VLOOKUP(D26,'[1]3K'!D:G,4,FALSE),IF(LEFT(D26,2)="HK",VLOOKUP(D26,[1]HK!D:G,4,FALSE),IF(LEFT(D26,2)="OK",VLOOKUP(D26,[1]OK!D:G,4,FALSE),IF(LEFT(D26,2)="VR",VLOOKUP(D26,[1]VR!D:G,4,FALSE),"WEDSTRIJD"))))))</f>
        <v>Push E1</v>
      </c>
      <c r="I26" s="21"/>
      <c r="J26" s="21"/>
      <c r="K26" s="21"/>
      <c r="Z26"/>
      <c r="AA26"/>
      <c r="AB26"/>
    </row>
    <row r="27" spans="1:28" s="30" customFormat="1" x14ac:dyDescent="0.3">
      <c r="A27" s="27">
        <f t="shared" si="2"/>
        <v>0.62499999999999989</v>
      </c>
      <c r="B27" s="28" t="s">
        <v>26</v>
      </c>
      <c r="C27" s="29">
        <f>A27+[1]Competitiedagen!$K$11</f>
        <v>0.66666666666666652</v>
      </c>
      <c r="D27" s="30" t="s">
        <v>47</v>
      </c>
      <c r="E27" s="31" t="str">
        <f>IF(LEFT(D27,2)="1K",VLOOKUP(D27,'[1]1K'!D:G,2,FALSE),IF(LEFT(D27,2)="2K",VLOOKUP(D27,'[1]2K'!D:G,2,FALSE),IF(LEFT(D27,2)="3K",VLOOKUP(D27,'[1]3K'!D:G,2,FALSE),IF(LEFT(D27,2)="HK",VLOOKUP(D27,[1]HK!D:G,2,FALSE),IF(LEFT(D27,2)="OK",VLOOKUP(D27,[1]OK!D:G,2,FALSE),IF(LEFT(D27,2)="VR",VLOOKUP(D27,[1]VR!D:G,2,FALSE),"GEEN"))))))</f>
        <v>Upward E2</v>
      </c>
      <c r="F27" s="32" t="s">
        <v>26</v>
      </c>
      <c r="G27" s="33" t="str">
        <f>IF(LEFT(D27,2)="1K",VLOOKUP(D27,'[1]1K'!D:G,4,FALSE),IF(LEFT(D27,2)="2K",VLOOKUP(D27,'[1]2K'!D:G,4,FALSE),IF(LEFT(D27,2)="3K",VLOOKUP(D27,'[1]3K'!D:G,4,FALSE),IF(LEFT(D27,2)="HK",VLOOKUP(D27,[1]HK!D:G,4,FALSE),IF(LEFT(D27,2)="OK",VLOOKUP(D27,[1]OK!D:G,4,FALSE),IF(LEFT(D27,2)="VR",VLOOKUP(D27,[1]VR!D:G,4,FALSE),"WEDSTRIJD"))))))</f>
        <v>GP Bulls E2</v>
      </c>
      <c r="I27" s="21"/>
      <c r="J27" s="21"/>
      <c r="K27" s="21"/>
      <c r="Z27"/>
      <c r="AA27"/>
      <c r="AB27"/>
    </row>
    <row r="28" spans="1:28" s="30" customFormat="1" x14ac:dyDescent="0.3">
      <c r="A28" s="27">
        <f t="shared" si="2"/>
        <v>0.66666666666666652</v>
      </c>
      <c r="B28" s="28" t="s">
        <v>26</v>
      </c>
      <c r="C28" s="29">
        <f>A28+[1]Competitiedagen!$K$11</f>
        <v>0.70833333333333315</v>
      </c>
      <c r="D28" s="30" t="s">
        <v>48</v>
      </c>
      <c r="E28" s="31" t="str">
        <f>IF(LEFT(D28,2)="1K",VLOOKUP(D28,'[1]1K'!D:G,2,FALSE),IF(LEFT(D28,2)="2K",VLOOKUP(D28,'[1]2K'!D:G,2,FALSE),IF(LEFT(D28,2)="3K",VLOOKUP(D28,'[1]3K'!D:G,2,FALSE),IF(LEFT(D28,2)="HK",VLOOKUP(D28,[1]HK!D:G,2,FALSE),IF(LEFT(D28,2)="OK",VLOOKUP(D28,[1]OK!D:G,2,FALSE),IF(LEFT(D28,2)="VR",VLOOKUP(D28,[1]VR!D:G,2,FALSE),"GEEN"))))))</f>
        <v>De Pont E1</v>
      </c>
      <c r="F28" s="32" t="s">
        <v>26</v>
      </c>
      <c r="G28" s="33" t="str">
        <f>IF(LEFT(D28,2)="1K",VLOOKUP(D28,'[1]1K'!D:G,4,FALSE),IF(LEFT(D28,2)="2K",VLOOKUP(D28,'[1]2K'!D:G,4,FALSE),IF(LEFT(D28,2)="3K",VLOOKUP(D28,'[1]3K'!D:G,4,FALSE),IF(LEFT(D28,2)="HK",VLOOKUP(D28,[1]HK!D:G,4,FALSE),IF(LEFT(D28,2)="OK",VLOOKUP(D28,[1]OK!D:G,4,FALSE),IF(LEFT(D28,2)="VR",VLOOKUP(D28,[1]VR!D:G,4,FALSE),"WEDSTRIJD"))))))</f>
        <v>Upward E1</v>
      </c>
      <c r="I28" s="21"/>
      <c r="J28" s="21"/>
      <c r="K28" s="21"/>
      <c r="Z28"/>
      <c r="AA28"/>
      <c r="AB28"/>
    </row>
    <row r="29" spans="1:28" s="30" customFormat="1" x14ac:dyDescent="0.3">
      <c r="A29" s="27">
        <f t="shared" si="2"/>
        <v>0.70833333333333315</v>
      </c>
      <c r="B29" s="28" t="s">
        <v>26</v>
      </c>
      <c r="C29" s="29">
        <f>A29+[1]Competitiedagen!$K$11</f>
        <v>0.74999999999999978</v>
      </c>
      <c r="D29" s="30" t="s">
        <v>49</v>
      </c>
      <c r="E29" s="31" t="str">
        <f>IF(LEFT(D29,2)="1K",VLOOKUP(D29,'[1]1K'!D:G,2,FALSE),IF(LEFT(D29,2)="2K",VLOOKUP(D29,'[1]2K'!D:G,2,FALSE),IF(LEFT(D29,2)="3K",VLOOKUP(D29,'[1]3K'!D:G,2,FALSE),IF(LEFT(D29,2)="HK",VLOOKUP(D29,[1]HK!D:G,2,FALSE),IF(LEFT(D29,2)="OK",VLOOKUP(D29,[1]OK!D:G,2,FALSE),IF(LEFT(D29,2)="VR",VLOOKUP(D29,[1]VR!D:G,2,FALSE),"GEEN"))))))</f>
        <v>Push E2</v>
      </c>
      <c r="F29" s="32" t="s">
        <v>26</v>
      </c>
      <c r="G29" s="33" t="str">
        <f>IF(LEFT(D29,2)="1K",VLOOKUP(D29,'[1]1K'!D:G,4,FALSE),IF(LEFT(D29,2)="2K",VLOOKUP(D29,'[1]2K'!D:G,4,FALSE),IF(LEFT(D29,2)="3K",VLOOKUP(D29,'[1]3K'!D:G,4,FALSE),IF(LEFT(D29,2)="HK",VLOOKUP(D29,[1]HK!D:G,4,FALSE),IF(LEFT(D29,2)="OK",VLOOKUP(D29,[1]OK!D:G,4,FALSE),IF(LEFT(D29,2)="VR",VLOOKUP(D29,[1]VR!D:G,4,FALSE),"WEDSTRIJD"))))))</f>
        <v>Upward E2</v>
      </c>
      <c r="I29" s="21"/>
      <c r="J29" s="21"/>
      <c r="K29" s="21"/>
      <c r="Z29"/>
      <c r="AA29"/>
      <c r="AB29"/>
    </row>
    <row r="30" spans="1:28" s="30" customFormat="1" x14ac:dyDescent="0.3">
      <c r="A30" s="31"/>
      <c r="B30" s="32"/>
      <c r="C30" s="33"/>
      <c r="F30" s="32"/>
      <c r="Z30"/>
      <c r="AA30"/>
      <c r="AB30"/>
    </row>
  </sheetData>
  <mergeCells count="1">
    <mergeCell ref="I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174BD-9897-47CF-94B0-CCA9EEF0BBBA}">
  <dimension ref="A1:AB20"/>
  <sheetViews>
    <sheetView workbookViewId="0">
      <selection activeCell="J25" sqref="J25"/>
    </sheetView>
  </sheetViews>
  <sheetFormatPr defaultRowHeight="14.4" x14ac:dyDescent="0.3"/>
  <cols>
    <col min="9" max="9" width="15.21875" customWidth="1"/>
    <col min="11" max="11" width="19.21875" customWidth="1"/>
  </cols>
  <sheetData>
    <row r="1" spans="1:28" s="12" customFormat="1" ht="23.4" x14ac:dyDescent="0.45">
      <c r="A1" s="9" t="str">
        <f>"Wedstrijdschema "&amp;[1]Competitiedagen!A12&amp;" "&amp;[1]Competitiedagen!B12&amp;", "&amp;[1]Competitiedagen!D12</f>
        <v>Wedstrijdschema 3de competitiedag Zaterdag 1 december 2018, Roermond</v>
      </c>
      <c r="B1" s="10"/>
      <c r="C1" s="11"/>
      <c r="E1" s="10"/>
      <c r="H1" s="13"/>
      <c r="Q1" s="10"/>
      <c r="T1" s="14"/>
      <c r="W1" s="10"/>
      <c r="X1" s="11"/>
    </row>
    <row r="2" spans="1:28" s="17" customFormat="1" ht="15.6" x14ac:dyDescent="0.3">
      <c r="A2" s="15" t="s">
        <v>21</v>
      </c>
      <c r="B2" s="16"/>
      <c r="C2" s="19"/>
      <c r="E2" s="16" t="str">
        <f>" "&amp;[1]Competitiedagen!C12</f>
        <v xml:space="preserve"> Black Scorpions</v>
      </c>
      <c r="G2" s="18" t="s">
        <v>22</v>
      </c>
      <c r="H2" s="18"/>
      <c r="I2" s="37" t="str">
        <f>[1]Competitiedagen!E12</f>
        <v>Jo Gorishal, Achilleslaan 2a</v>
      </c>
      <c r="J2" s="37"/>
      <c r="K2" s="37"/>
      <c r="Q2" s="16"/>
      <c r="T2" s="20"/>
      <c r="W2" s="16"/>
      <c r="X2" s="19"/>
    </row>
    <row r="3" spans="1:28" s="17" customFormat="1" ht="15.6" x14ac:dyDescent="0.3">
      <c r="A3" s="15"/>
      <c r="B3" s="16"/>
      <c r="C3" s="19"/>
      <c r="E3" s="16"/>
      <c r="H3" s="18"/>
      <c r="I3" s="21"/>
      <c r="Q3" s="16"/>
      <c r="T3" s="20"/>
      <c r="W3" s="16"/>
      <c r="X3" s="19"/>
    </row>
    <row r="4" spans="1:28" s="25" customFormat="1" x14ac:dyDescent="0.3">
      <c r="A4" s="22" t="s">
        <v>23</v>
      </c>
      <c r="B4" s="23"/>
      <c r="C4" s="24"/>
      <c r="D4" s="25" t="s">
        <v>24</v>
      </c>
      <c r="E4" s="22" t="s">
        <v>25</v>
      </c>
      <c r="F4" s="23" t="s">
        <v>26</v>
      </c>
      <c r="G4" s="24" t="s">
        <v>27</v>
      </c>
      <c r="I4" s="24" t="s">
        <v>28</v>
      </c>
      <c r="K4" s="24" t="s">
        <v>29</v>
      </c>
      <c r="Q4" s="23"/>
      <c r="T4" s="26"/>
      <c r="W4" s="23"/>
      <c r="X4" s="24"/>
    </row>
    <row r="5" spans="1:28" s="30" customFormat="1" x14ac:dyDescent="0.3">
      <c r="A5" s="27">
        <f>[1]Competitiedagen!F12</f>
        <v>0.45833333333333331</v>
      </c>
      <c r="B5" s="28" t="s">
        <v>26</v>
      </c>
      <c r="C5" s="29">
        <f>A5+[1]Competitiedagen!$G$12</f>
        <v>0.5</v>
      </c>
      <c r="E5" s="31" t="str">
        <f>IF(LEFT(D5,2)="1K",VLOOKUP(D5,'[1]1K'!D:G,2,FALSE),IF(LEFT(D5,2)="2K",VLOOKUP(D5,'[1]2K'!D:G,2,FALSE),IF(LEFT(D5,2)="3K",VLOOKUP(D5,'[1]3K'!D:G,2,FALSE),IF(LEFT(D5,2)="HK",VLOOKUP(D5,[1]HK!D:G,2,FALSE),IF(LEFT(D5,2)="OK",VLOOKUP(D5,[1]OK!D:G,2,FALSE),IF(LEFT(D5,2)="VR",VLOOKUP(D5,[1]VR!D:G,2,FALSE),"GEEN"))))))</f>
        <v>GEEN</v>
      </c>
      <c r="F5" s="32" t="s">
        <v>26</v>
      </c>
      <c r="G5" s="33" t="str">
        <f>IF(LEFT(D5,2)="1K",VLOOKUP(D5,'[1]1K'!D:G,4,FALSE),IF(LEFT(D5,2)="2K",VLOOKUP(D5,'[1]2K'!D:G,4,FALSE),IF(LEFT(D5,2)="3K",VLOOKUP(D5,'[1]3K'!D:G,4,FALSE),IF(LEFT(D5,2)="HK",VLOOKUP(D5,[1]HK!D:G,4,FALSE),IF(LEFT(D5,2)="OK",VLOOKUP(D5,[1]OK!D:G,4,FALSE),IF(LEFT(D5,2)="VR",VLOOKUP(D5,[1]VR!D:G,4,FALSE),"WEDSTRIJD"))))))</f>
        <v>WEDSTRIJD</v>
      </c>
      <c r="I5" s="21"/>
      <c r="J5" s="21"/>
      <c r="K5" s="21"/>
      <c r="L5" s="32"/>
      <c r="O5" s="32"/>
      <c r="Q5" s="21"/>
      <c r="R5" s="32"/>
      <c r="U5" s="34"/>
      <c r="X5" s="32"/>
      <c r="Y5" s="33"/>
    </row>
    <row r="6" spans="1:28" s="30" customFormat="1" x14ac:dyDescent="0.3">
      <c r="A6" s="27">
        <f>C5</f>
        <v>0.5</v>
      </c>
      <c r="B6" s="28" t="s">
        <v>26</v>
      </c>
      <c r="C6" s="29">
        <f>A6+[1]Competitiedagen!$G$12</f>
        <v>0.54166666666666663</v>
      </c>
      <c r="D6" s="30" t="s">
        <v>50</v>
      </c>
      <c r="E6" s="31" t="str">
        <f>IF(LEFT(D6,2)="1K",VLOOKUP(D6,'[1]1K'!D:G,2,FALSE),IF(LEFT(D6,2)="2K",VLOOKUP(D6,'[1]2K'!D:G,2,FALSE),IF(LEFT(D6,2)="3K",VLOOKUP(D6,'[1]3K'!D:G,2,FALSE),IF(LEFT(D6,2)="HK",VLOOKUP(D6,[1]HK!D:G,2,FALSE),IF(LEFT(D6,2)="OK",VLOOKUP(D6,[1]OK!D:G,2,FALSE),IF(LEFT(D6,2)="VR",VLOOKUP(D6,[1]VR!D:G,2,FALSE),"GEEN"))))))</f>
        <v>Gidos E1</v>
      </c>
      <c r="F6" s="32" t="s">
        <v>26</v>
      </c>
      <c r="G6" s="33" t="str">
        <f>IF(LEFT(D6,2)="1K",VLOOKUP(D6,'[1]1K'!D:G,4,FALSE),IF(LEFT(D6,2)="2K",VLOOKUP(D6,'[1]2K'!D:G,4,FALSE),IF(LEFT(D6,2)="3K",VLOOKUP(D6,'[1]3K'!D:G,4,FALSE),IF(LEFT(D6,2)="HK",VLOOKUP(D6,[1]HK!D:G,4,FALSE),IF(LEFT(D6,2)="OK",VLOOKUP(D6,[1]OK!D:G,4,FALSE),IF(LEFT(D6,2)="VR",VLOOKUP(D6,[1]VR!D:G,4,FALSE),"WEDSTRIJD"))))))</f>
        <v>GP Bulls E1</v>
      </c>
      <c r="I6" s="21"/>
      <c r="J6" s="21"/>
      <c r="K6" s="21"/>
      <c r="L6" s="32"/>
      <c r="N6" s="35"/>
      <c r="O6" s="32"/>
      <c r="R6" s="32"/>
      <c r="U6" s="34"/>
      <c r="X6" s="32"/>
      <c r="Y6" s="33"/>
    </row>
    <row r="7" spans="1:28" s="30" customFormat="1" x14ac:dyDescent="0.3">
      <c r="A7" s="27">
        <f t="shared" ref="A7:A11" si="0">C6</f>
        <v>0.54166666666666663</v>
      </c>
      <c r="B7" s="28" t="s">
        <v>26</v>
      </c>
      <c r="C7" s="29">
        <f>A7+[1]Competitiedagen!$G$12</f>
        <v>0.58333333333333326</v>
      </c>
      <c r="D7" s="30" t="s">
        <v>51</v>
      </c>
      <c r="E7" s="31" t="str">
        <f>IF(LEFT(D7,2)="1K",VLOOKUP(D7,'[1]1K'!D:G,2,FALSE),IF(LEFT(D7,2)="2K",VLOOKUP(D7,'[1]2K'!D:G,2,FALSE),IF(LEFT(D7,2)="3K",VLOOKUP(D7,'[1]3K'!D:G,2,FALSE),IF(LEFT(D7,2)="HK",VLOOKUP(D7,[1]HK!D:G,2,FALSE),IF(LEFT(D7,2)="OK",VLOOKUP(D7,[1]OK!D:G,2,FALSE),IF(LEFT(D7,2)="VR",VLOOKUP(D7,[1]VR!D:G,2,FALSE),"GEEN"))))))</f>
        <v>De Pont E1</v>
      </c>
      <c r="F7" s="32" t="s">
        <v>26</v>
      </c>
      <c r="G7" s="33" t="str">
        <f>IF(LEFT(D7,2)="1K",VLOOKUP(D7,'[1]1K'!D:G,4,FALSE),IF(LEFT(D7,2)="2K",VLOOKUP(D7,'[1]2K'!D:G,4,FALSE),IF(LEFT(D7,2)="3K",VLOOKUP(D7,'[1]3K'!D:G,4,FALSE),IF(LEFT(D7,2)="HK",VLOOKUP(D7,[1]HK!D:G,4,FALSE),IF(LEFT(D7,2)="OK",VLOOKUP(D7,[1]OK!D:G,4,FALSE),IF(LEFT(D7,2)="VR",VLOOKUP(D7,[1]VR!D:G,4,FALSE),"WEDSTRIJD"))))))</f>
        <v>Upward E1</v>
      </c>
      <c r="I7" s="21"/>
      <c r="J7" s="21"/>
      <c r="K7" s="21"/>
      <c r="L7" s="32"/>
      <c r="O7" s="32"/>
      <c r="R7" s="32"/>
      <c r="U7" s="34"/>
      <c r="X7" s="32"/>
      <c r="Y7" s="33"/>
    </row>
    <row r="8" spans="1:28" s="30" customFormat="1" x14ac:dyDescent="0.3">
      <c r="A8" s="27">
        <f t="shared" si="0"/>
        <v>0.58333333333333326</v>
      </c>
      <c r="B8" s="28" t="s">
        <v>26</v>
      </c>
      <c r="C8" s="29">
        <f>A8+[1]Competitiedagen!$G$12</f>
        <v>0.62499999999999989</v>
      </c>
      <c r="D8" s="30" t="s">
        <v>52</v>
      </c>
      <c r="E8" s="31" t="str">
        <f>IF(LEFT(D8,2)="1K",VLOOKUP(D8,'[1]1K'!D:G,2,FALSE),IF(LEFT(D8,2)="2K",VLOOKUP(D8,'[1]2K'!D:G,2,FALSE),IF(LEFT(D8,2)="3K",VLOOKUP(D8,'[1]3K'!D:G,2,FALSE),IF(LEFT(D8,2)="HK",VLOOKUP(D8,[1]HK!D:G,2,FALSE),IF(LEFT(D8,2)="OK",VLOOKUP(D8,[1]OK!D:G,2,FALSE),IF(LEFT(D8,2)="VR",VLOOKUP(D8,[1]VR!D:G,2,FALSE),"GEEN"))))))</f>
        <v>Push E1</v>
      </c>
      <c r="F8" s="32" t="s">
        <v>26</v>
      </c>
      <c r="G8" s="33" t="str">
        <f>IF(LEFT(D8,2)="1K",VLOOKUP(D8,'[1]1K'!D:G,4,FALSE),IF(LEFT(D8,2)="2K",VLOOKUP(D8,'[1]2K'!D:G,4,FALSE),IF(LEFT(D8,2)="3K",VLOOKUP(D8,'[1]3K'!D:G,4,FALSE),IF(LEFT(D8,2)="HK",VLOOKUP(D8,[1]HK!D:G,4,FALSE),IF(LEFT(D8,2)="OK",VLOOKUP(D8,[1]OK!D:G,4,FALSE),IF(LEFT(D8,2)="VR",VLOOKUP(D8,[1]VR!D:G,4,FALSE),"WEDSTRIJD"))))))</f>
        <v>Gidos E1</v>
      </c>
      <c r="I8" s="21"/>
      <c r="J8" s="21"/>
      <c r="K8" s="21"/>
      <c r="L8" s="32"/>
      <c r="O8" s="32"/>
      <c r="R8" s="32"/>
      <c r="U8" s="34"/>
      <c r="X8" s="32"/>
      <c r="Y8" s="33"/>
    </row>
    <row r="9" spans="1:28" s="30" customFormat="1" x14ac:dyDescent="0.3">
      <c r="A9" s="27">
        <f t="shared" si="0"/>
        <v>0.62499999999999989</v>
      </c>
      <c r="B9" s="28" t="s">
        <v>26</v>
      </c>
      <c r="C9" s="29">
        <f>A9+[1]Competitiedagen!$G$12</f>
        <v>0.66666666666666652</v>
      </c>
      <c r="D9" s="30" t="s">
        <v>53</v>
      </c>
      <c r="E9" s="31" t="str">
        <f>IF(LEFT(D9,2)="1K",VLOOKUP(D9,'[1]1K'!D:G,2,FALSE),IF(LEFT(D9,2)="2K",VLOOKUP(D9,'[1]2K'!D:G,2,FALSE),IF(LEFT(D9,2)="3K",VLOOKUP(D9,'[1]3K'!D:G,2,FALSE),IF(LEFT(D9,2)="HK",VLOOKUP(D9,[1]HK!D:G,2,FALSE),IF(LEFT(D9,2)="OK",VLOOKUP(D9,[1]OK!D:G,2,FALSE),IF(LEFT(D9,2)="VR",VLOOKUP(D9,[1]VR!D:G,2,FALSE),"GEEN"))))))</f>
        <v>E-Team Emmen E1</v>
      </c>
      <c r="F9" s="32" t="s">
        <v>26</v>
      </c>
      <c r="G9" s="33" t="str">
        <f>IF(LEFT(D9,2)="1K",VLOOKUP(D9,'[1]1K'!D:G,4,FALSE),IF(LEFT(D9,2)="2K",VLOOKUP(D9,'[1]2K'!D:G,4,FALSE),IF(LEFT(D9,2)="3K",VLOOKUP(D9,'[1]3K'!D:G,4,FALSE),IF(LEFT(D9,2)="HK",VLOOKUP(D9,[1]HK!D:G,4,FALSE),IF(LEFT(D9,2)="OK",VLOOKUP(D9,[1]OK!D:G,4,FALSE),IF(LEFT(D9,2)="VR",VLOOKUP(D9,[1]VR!D:G,4,FALSE),"WEDSTRIJD"))))))</f>
        <v>De Pont E1</v>
      </c>
      <c r="I9" s="21"/>
      <c r="J9" s="21"/>
      <c r="K9" s="21"/>
      <c r="L9" s="32"/>
      <c r="N9" s="35"/>
      <c r="O9" s="32"/>
      <c r="R9" s="32"/>
      <c r="U9" s="34"/>
      <c r="X9" s="32"/>
      <c r="Y9" s="33"/>
    </row>
    <row r="10" spans="1:28" s="30" customFormat="1" x14ac:dyDescent="0.3">
      <c r="A10" s="27">
        <f t="shared" si="0"/>
        <v>0.66666666666666652</v>
      </c>
      <c r="B10" s="28" t="s">
        <v>26</v>
      </c>
      <c r="C10" s="29">
        <f>A10+[1]Competitiedagen!$G$12</f>
        <v>0.70833333333333315</v>
      </c>
      <c r="D10" s="30" t="s">
        <v>54</v>
      </c>
      <c r="E10" s="31" t="str">
        <f>IF(LEFT(D10,2)="1K",VLOOKUP(D10,'[1]1K'!D:G,2,FALSE),IF(LEFT(D10,2)="2K",VLOOKUP(D10,'[1]2K'!D:G,2,FALSE),IF(LEFT(D10,2)="3K",VLOOKUP(D10,'[1]3K'!D:G,2,FALSE),IF(LEFT(D10,2)="HK",VLOOKUP(D10,[1]HK!D:G,2,FALSE),IF(LEFT(D10,2)="OK",VLOOKUP(D10,[1]OK!D:G,2,FALSE),IF(LEFT(D10,2)="VR",VLOOKUP(D10,[1]VR!D:G,2,FALSE),"GEEN"))))))</f>
        <v>Upward E1</v>
      </c>
      <c r="F10" s="32" t="s">
        <v>26</v>
      </c>
      <c r="G10" s="33" t="str">
        <f>IF(LEFT(D10,2)="1K",VLOOKUP(D10,'[1]1K'!D:G,4,FALSE),IF(LEFT(D10,2)="2K",VLOOKUP(D10,'[1]2K'!D:G,4,FALSE),IF(LEFT(D10,2)="3K",VLOOKUP(D10,'[1]3K'!D:G,4,FALSE),IF(LEFT(D10,2)="HK",VLOOKUP(D10,[1]HK!D:G,4,FALSE),IF(LEFT(D10,2)="OK",VLOOKUP(D10,[1]OK!D:G,4,FALSE),IF(LEFT(D10,2)="VR",VLOOKUP(D10,[1]VR!D:G,4,FALSE),"WEDSTRIJD"))))))</f>
        <v>GP Bulls E1</v>
      </c>
      <c r="I10" s="21"/>
      <c r="J10" s="21"/>
      <c r="K10" s="21"/>
      <c r="L10" s="32"/>
      <c r="N10" s="35"/>
      <c r="O10" s="32"/>
      <c r="R10" s="32"/>
      <c r="X10" s="32"/>
      <c r="Y10" s="33"/>
    </row>
    <row r="11" spans="1:28" s="30" customFormat="1" x14ac:dyDescent="0.3">
      <c r="A11" s="27">
        <f t="shared" si="0"/>
        <v>0.70833333333333315</v>
      </c>
      <c r="B11" s="28" t="s">
        <v>26</v>
      </c>
      <c r="C11" s="29">
        <f>A11+[1]Competitiedagen!$G$12</f>
        <v>0.74999999999999978</v>
      </c>
      <c r="D11" s="30" t="s">
        <v>55</v>
      </c>
      <c r="E11" s="31" t="str">
        <f>IF(LEFT(D11,2)="1K",VLOOKUP(D11,'[1]1K'!D:G,2,FALSE),IF(LEFT(D11,2)="2K",VLOOKUP(D11,'[1]2K'!D:G,2,FALSE),IF(LEFT(D11,2)="3K",VLOOKUP(D11,'[1]3K'!D:G,2,FALSE),IF(LEFT(D11,2)="HK",VLOOKUP(D11,[1]HK!D:G,2,FALSE),IF(LEFT(D11,2)="OK",VLOOKUP(D11,[1]OK!D:G,2,FALSE),IF(LEFT(D11,2)="VR",VLOOKUP(D11,[1]VR!D:G,2,FALSE),"GEEN"))))))</f>
        <v>E-Team Emmen E1</v>
      </c>
      <c r="F11" s="32" t="s">
        <v>26</v>
      </c>
      <c r="G11" s="33" t="str">
        <f>IF(LEFT(D11,2)="1K",VLOOKUP(D11,'[1]1K'!D:G,4,FALSE),IF(LEFT(D11,2)="2K",VLOOKUP(D11,'[1]2K'!D:G,4,FALSE),IF(LEFT(D11,2)="3K",VLOOKUP(D11,'[1]3K'!D:G,4,FALSE),IF(LEFT(D11,2)="HK",VLOOKUP(D11,[1]HK!D:G,4,FALSE),IF(LEFT(D11,2)="OK",VLOOKUP(D11,[1]OK!D:G,4,FALSE),IF(LEFT(D11,2)="VR",VLOOKUP(D11,[1]VR!D:G,4,FALSE),"WEDSTRIJD"))))))</f>
        <v>Push E1</v>
      </c>
      <c r="I11" s="21"/>
      <c r="J11" s="21"/>
      <c r="K11" s="21"/>
      <c r="L11" s="32"/>
      <c r="O11" s="32"/>
      <c r="R11" s="32"/>
      <c r="U11" s="34"/>
      <c r="X11" s="32"/>
      <c r="Y11" s="33"/>
    </row>
    <row r="12" spans="1:28" s="30" customFormat="1" x14ac:dyDescent="0.3">
      <c r="A12" s="27"/>
      <c r="B12" s="28"/>
      <c r="C12" s="29"/>
      <c r="E12" s="31"/>
      <c r="F12" s="32"/>
      <c r="G12" s="33"/>
      <c r="I12" s="21"/>
      <c r="J12" s="21"/>
      <c r="K12" s="21"/>
      <c r="L12" s="32"/>
      <c r="N12" s="35"/>
      <c r="O12" s="32"/>
      <c r="R12" s="32"/>
      <c r="X12" s="32"/>
      <c r="Y12" s="33"/>
    </row>
    <row r="13" spans="1:28" s="30" customFormat="1" x14ac:dyDescent="0.3">
      <c r="A13" s="22" t="s">
        <v>36</v>
      </c>
      <c r="B13" s="23"/>
      <c r="C13" s="24"/>
      <c r="D13" s="25" t="s">
        <v>24</v>
      </c>
      <c r="E13" s="22" t="s">
        <v>25</v>
      </c>
      <c r="F13" s="23" t="s">
        <v>26</v>
      </c>
      <c r="G13" s="24" t="s">
        <v>27</v>
      </c>
      <c r="H13" s="25"/>
      <c r="I13" s="24" t="s">
        <v>28</v>
      </c>
      <c r="J13" s="25"/>
      <c r="K13" s="24" t="s">
        <v>29</v>
      </c>
      <c r="Z13"/>
      <c r="AA13"/>
      <c r="AB13"/>
    </row>
    <row r="14" spans="1:28" s="30" customFormat="1" x14ac:dyDescent="0.3">
      <c r="A14" s="27">
        <f>[1]Competitiedagen!H12</f>
        <v>0.45833333333333331</v>
      </c>
      <c r="B14" s="28" t="s">
        <v>26</v>
      </c>
      <c r="C14" s="29">
        <f>A14+[1]Competitiedagen!$I$12</f>
        <v>0.5</v>
      </c>
      <c r="E14" s="31" t="str">
        <f>IF(LEFT(D14,2)="1K",VLOOKUP(D14,'[1]1K'!D:G,2,FALSE),IF(LEFT(D14,2)="2K",VLOOKUP(D14,'[1]2K'!D:G,2,FALSE),IF(LEFT(D14,2)="3K",VLOOKUP(D14,'[1]3K'!D:G,2,FALSE),IF(LEFT(D14,2)="HK",VLOOKUP(D14,[1]HK!D:G,2,FALSE),IF(LEFT(D14,2)="OK",VLOOKUP(D14,[1]OK!D:G,2,FALSE),IF(LEFT(D14,2)="VR",VLOOKUP(D14,[1]VR!D:G,2,FALSE),"GEEN"))))))</f>
        <v>GEEN</v>
      </c>
      <c r="F14" s="32" t="s">
        <v>26</v>
      </c>
      <c r="G14" s="33" t="str">
        <f>IF(LEFT(D14,2)="1K",VLOOKUP(D14,'[1]1K'!D:G,4,FALSE),IF(LEFT(D14,2)="2K",VLOOKUP(D14,'[1]2K'!D:G,4,FALSE),IF(LEFT(D14,2)="3K",VLOOKUP(D14,'[1]3K'!D:G,4,FALSE),IF(LEFT(D14,2)="HK",VLOOKUP(D14,[1]HK!D:G,4,FALSE),IF(LEFT(D14,2)="OK",VLOOKUP(D14,[1]OK!D:G,4,FALSE),IF(LEFT(D14,2)="VR",VLOOKUP(D14,[1]VR!D:G,4,FALSE),"WEDSTRIJD"))))))</f>
        <v>WEDSTRIJD</v>
      </c>
      <c r="I14" s="21"/>
      <c r="J14" s="21"/>
      <c r="K14" s="21"/>
      <c r="Z14"/>
      <c r="AA14"/>
      <c r="AB14"/>
    </row>
    <row r="15" spans="1:28" s="30" customFormat="1" x14ac:dyDescent="0.3">
      <c r="A15" s="27">
        <f>C14</f>
        <v>0.5</v>
      </c>
      <c r="B15" s="28" t="s">
        <v>26</v>
      </c>
      <c r="C15" s="29">
        <f>A15+[1]Competitiedagen!$I$12</f>
        <v>0.54166666666666663</v>
      </c>
      <c r="D15" s="30" t="s">
        <v>56</v>
      </c>
      <c r="E15" s="31" t="str">
        <f>IF(LEFT(D15,2)="1K",VLOOKUP(D15,'[1]1K'!D:G,2,FALSE),IF(LEFT(D15,2)="2K",VLOOKUP(D15,'[1]2K'!D:G,2,FALSE),IF(LEFT(D15,2)="3K",VLOOKUP(D15,'[1]3K'!D:G,2,FALSE),IF(LEFT(D15,2)="HK",VLOOKUP(D15,[1]HK!D:G,2,FALSE),IF(LEFT(D15,2)="OK",VLOOKUP(D15,[1]OK!D:G,2,FALSE),IF(LEFT(D15,2)="VR",VLOOKUP(D15,[1]VR!D:G,2,FALSE),"GEEN"))))))</f>
        <v>Black Scorpions E1</v>
      </c>
      <c r="F15" s="32" t="s">
        <v>26</v>
      </c>
      <c r="G15" s="33" t="str">
        <f>IF(LEFT(D15,2)="1K",VLOOKUP(D15,'[1]1K'!D:G,4,FALSE),IF(LEFT(D15,2)="2K",VLOOKUP(D15,'[1]2K'!D:G,4,FALSE),IF(LEFT(D15,2)="3K",VLOOKUP(D15,'[1]3K'!D:G,4,FALSE),IF(LEFT(D15,2)="HK",VLOOKUP(D15,[1]HK!D:G,4,FALSE),IF(LEFT(D15,2)="OK",VLOOKUP(D15,[1]OK!D:G,4,FALSE),IF(LEFT(D15,2)="VR",VLOOKUP(D15,[1]VR!D:G,4,FALSE),"WEDSTRIJD"))))))</f>
        <v>GP Bulls E2</v>
      </c>
      <c r="I15" s="21"/>
      <c r="J15" s="21"/>
      <c r="K15" s="21"/>
      <c r="Z15"/>
      <c r="AA15"/>
      <c r="AB15"/>
    </row>
    <row r="16" spans="1:28" s="30" customFormat="1" x14ac:dyDescent="0.3">
      <c r="A16" s="27">
        <f t="shared" ref="A16:A20" si="1">C15</f>
        <v>0.54166666666666663</v>
      </c>
      <c r="B16" s="28" t="s">
        <v>26</v>
      </c>
      <c r="C16" s="29">
        <f>A16+[1]Competitiedagen!$I$12</f>
        <v>0.58333333333333326</v>
      </c>
      <c r="D16" s="30" t="s">
        <v>57</v>
      </c>
      <c r="E16" s="31" t="str">
        <f>IF(LEFT(D16,2)="1K",VLOOKUP(D16,'[1]1K'!D:G,2,FALSE),IF(LEFT(D16,2)="2K",VLOOKUP(D16,'[1]2K'!D:G,2,FALSE),IF(LEFT(D16,2)="3K",VLOOKUP(D16,'[1]3K'!D:G,2,FALSE),IF(LEFT(D16,2)="HK",VLOOKUP(D16,[1]HK!D:G,2,FALSE),IF(LEFT(D16,2)="OK",VLOOKUP(D16,[1]OK!D:G,2,FALSE),IF(LEFT(D16,2)="VR",VLOOKUP(D16,[1]VR!D:G,2,FALSE),"GEEN"))))))</f>
        <v>De Pont E2</v>
      </c>
      <c r="F16" s="32" t="s">
        <v>26</v>
      </c>
      <c r="G16" s="33" t="str">
        <f>IF(LEFT(D16,2)="1K",VLOOKUP(D16,'[1]1K'!D:G,4,FALSE),IF(LEFT(D16,2)="2K",VLOOKUP(D16,'[1]2K'!D:G,4,FALSE),IF(LEFT(D16,2)="3K",VLOOKUP(D16,'[1]3K'!D:G,4,FALSE),IF(LEFT(D16,2)="HK",VLOOKUP(D16,[1]HK!D:G,4,FALSE),IF(LEFT(D16,2)="OK",VLOOKUP(D16,[1]OK!D:G,4,FALSE),IF(LEFT(D16,2)="VR",VLOOKUP(D16,[1]VR!D:G,4,FALSE),"WEDSTRIJD"))))))</f>
        <v>Push E2</v>
      </c>
      <c r="I16" s="21"/>
      <c r="J16" s="21"/>
      <c r="K16" s="21"/>
      <c r="Z16"/>
      <c r="AA16"/>
      <c r="AB16"/>
    </row>
    <row r="17" spans="1:28" s="30" customFormat="1" x14ac:dyDescent="0.3">
      <c r="A17" s="27">
        <f t="shared" si="1"/>
        <v>0.58333333333333326</v>
      </c>
      <c r="B17" s="28" t="s">
        <v>26</v>
      </c>
      <c r="C17" s="29">
        <f>A17+[1]Competitiedagen!$I$12</f>
        <v>0.62499999999999989</v>
      </c>
      <c r="D17" s="30" t="s">
        <v>58</v>
      </c>
      <c r="E17" s="31" t="str">
        <f>IF(LEFT(D17,2)="1K",VLOOKUP(D17,'[1]1K'!D:G,2,FALSE),IF(LEFT(D17,2)="2K",VLOOKUP(D17,'[1]2K'!D:G,2,FALSE),IF(LEFT(D17,2)="3K",VLOOKUP(D17,'[1]3K'!D:G,2,FALSE),IF(LEFT(D17,2)="HK",VLOOKUP(D17,[1]HK!D:G,2,FALSE),IF(LEFT(D17,2)="OK",VLOOKUP(D17,[1]OK!D:G,2,FALSE),IF(LEFT(D17,2)="VR",VLOOKUP(D17,[1]VR!D:G,2,FALSE),"GEEN"))))))</f>
        <v>GP Bulls E2</v>
      </c>
      <c r="F17" s="32" t="s">
        <v>26</v>
      </c>
      <c r="G17" s="33" t="str">
        <f>IF(LEFT(D17,2)="1K",VLOOKUP(D17,'[1]1K'!D:G,4,FALSE),IF(LEFT(D17,2)="2K",VLOOKUP(D17,'[1]2K'!D:G,4,FALSE),IF(LEFT(D17,2)="3K",VLOOKUP(D17,'[1]3K'!D:G,4,FALSE),IF(LEFT(D17,2)="HK",VLOOKUP(D17,[1]HK!D:G,4,FALSE),IF(LEFT(D17,2)="OK",VLOOKUP(D17,[1]OK!D:G,4,FALSE),IF(LEFT(D17,2)="VR",VLOOKUP(D17,[1]VR!D:G,4,FALSE),"WEDSTRIJD"))))))</f>
        <v>Upward E2</v>
      </c>
      <c r="I17" s="21"/>
      <c r="J17" s="21"/>
      <c r="K17" s="21"/>
      <c r="Z17"/>
      <c r="AA17"/>
      <c r="AB17"/>
    </row>
    <row r="18" spans="1:28" s="30" customFormat="1" x14ac:dyDescent="0.3">
      <c r="A18" s="27">
        <f t="shared" si="1"/>
        <v>0.62499999999999989</v>
      </c>
      <c r="B18" s="28" t="s">
        <v>26</v>
      </c>
      <c r="C18" s="29">
        <f>A18+[1]Competitiedagen!$I$12</f>
        <v>0.66666666666666652</v>
      </c>
      <c r="D18" s="30" t="s">
        <v>59</v>
      </c>
      <c r="E18" s="31" t="str">
        <f>IF(LEFT(D18,2)="1K",VLOOKUP(D18,'[1]1K'!D:G,2,FALSE),IF(LEFT(D18,2)="2K",VLOOKUP(D18,'[1]2K'!D:G,2,FALSE),IF(LEFT(D18,2)="3K",VLOOKUP(D18,'[1]3K'!D:G,2,FALSE),IF(LEFT(D18,2)="HK",VLOOKUP(D18,[1]HK!D:G,2,FALSE),IF(LEFT(D18,2)="OK",VLOOKUP(D18,[1]OK!D:G,2,FALSE),IF(LEFT(D18,2)="VR",VLOOKUP(D18,[1]VR!D:G,2,FALSE),"GEEN"))))))</f>
        <v>Kampong E1</v>
      </c>
      <c r="F18" s="32" t="s">
        <v>26</v>
      </c>
      <c r="G18" s="33" t="str">
        <f>IF(LEFT(D18,2)="1K",VLOOKUP(D18,'[1]1K'!D:G,4,FALSE),IF(LEFT(D18,2)="2K",VLOOKUP(D18,'[1]2K'!D:G,4,FALSE),IF(LEFT(D18,2)="3K",VLOOKUP(D18,'[1]3K'!D:G,4,FALSE),IF(LEFT(D18,2)="HK",VLOOKUP(D18,[1]HK!D:G,4,FALSE),IF(LEFT(D18,2)="OK",VLOOKUP(D18,[1]OK!D:G,4,FALSE),IF(LEFT(D18,2)="VR",VLOOKUP(D18,[1]VR!D:G,4,FALSE),"WEDSTRIJD"))))))</f>
        <v>De Pont E2</v>
      </c>
      <c r="I18" s="21"/>
      <c r="J18" s="21"/>
      <c r="K18" s="21"/>
      <c r="Z18"/>
      <c r="AA18"/>
      <c r="AB18"/>
    </row>
    <row r="19" spans="1:28" s="30" customFormat="1" x14ac:dyDescent="0.3">
      <c r="A19" s="27">
        <f t="shared" si="1"/>
        <v>0.66666666666666652</v>
      </c>
      <c r="B19" s="28" t="s">
        <v>26</v>
      </c>
      <c r="C19" s="29">
        <f>A19+[1]Competitiedagen!$I$12</f>
        <v>0.70833333333333315</v>
      </c>
      <c r="D19" s="30" t="s">
        <v>60</v>
      </c>
      <c r="E19" s="31" t="str">
        <f>IF(LEFT(D19,2)="1K",VLOOKUP(D19,'[1]1K'!D:G,2,FALSE),IF(LEFT(D19,2)="2K",VLOOKUP(D19,'[1]2K'!D:G,2,FALSE),IF(LEFT(D19,2)="3K",VLOOKUP(D19,'[1]3K'!D:G,2,FALSE),IF(LEFT(D19,2)="HK",VLOOKUP(D19,[1]HK!D:G,2,FALSE),IF(LEFT(D19,2)="OK",VLOOKUP(D19,[1]OK!D:G,2,FALSE),IF(LEFT(D19,2)="VR",VLOOKUP(D19,[1]VR!D:G,2,FALSE),"GEEN"))))))</f>
        <v>Upward E2</v>
      </c>
      <c r="F19" s="32" t="s">
        <v>26</v>
      </c>
      <c r="G19" s="33" t="str">
        <f>IF(LEFT(D19,2)="1K",VLOOKUP(D19,'[1]1K'!D:G,4,FALSE),IF(LEFT(D19,2)="2K",VLOOKUP(D19,'[1]2K'!D:G,4,FALSE),IF(LEFT(D19,2)="3K",VLOOKUP(D19,'[1]3K'!D:G,4,FALSE),IF(LEFT(D19,2)="HK",VLOOKUP(D19,[1]HK!D:G,4,FALSE),IF(LEFT(D19,2)="OK",VLOOKUP(D19,[1]OK!D:G,4,FALSE),IF(LEFT(D19,2)="VR",VLOOKUP(D19,[1]VR!D:G,4,FALSE),"WEDSTRIJD"))))))</f>
        <v>Black Scorpions E1</v>
      </c>
      <c r="I19" s="21"/>
      <c r="J19" s="21"/>
      <c r="K19" s="21"/>
      <c r="Z19"/>
      <c r="AA19"/>
      <c r="AB19"/>
    </row>
    <row r="20" spans="1:28" s="30" customFormat="1" x14ac:dyDescent="0.3">
      <c r="A20" s="27">
        <f t="shared" si="1"/>
        <v>0.70833333333333315</v>
      </c>
      <c r="B20" s="28" t="s">
        <v>26</v>
      </c>
      <c r="C20" s="29">
        <f>A20+[1]Competitiedagen!$I$12</f>
        <v>0.74999999999999978</v>
      </c>
      <c r="D20" s="30" t="s">
        <v>61</v>
      </c>
      <c r="E20" s="31" t="str">
        <f>IF(LEFT(D20,2)="1K",VLOOKUP(D20,'[1]1K'!D:G,2,FALSE),IF(LEFT(D20,2)="2K",VLOOKUP(D20,'[1]2K'!D:G,2,FALSE),IF(LEFT(D20,2)="3K",VLOOKUP(D20,'[1]3K'!D:G,2,FALSE),IF(LEFT(D20,2)="HK",VLOOKUP(D20,[1]HK!D:G,2,FALSE),IF(LEFT(D20,2)="OK",VLOOKUP(D20,[1]OK!D:G,2,FALSE),IF(LEFT(D20,2)="VR",VLOOKUP(D20,[1]VR!D:G,2,FALSE),"GEEN"))))))</f>
        <v>Kampong E1</v>
      </c>
      <c r="F20" s="32" t="s">
        <v>26</v>
      </c>
      <c r="G20" s="33" t="str">
        <f>IF(LEFT(D20,2)="1K",VLOOKUP(D20,'[1]1K'!D:G,4,FALSE),IF(LEFT(D20,2)="2K",VLOOKUP(D20,'[1]2K'!D:G,4,FALSE),IF(LEFT(D20,2)="3K",VLOOKUP(D20,'[1]3K'!D:G,4,FALSE),IF(LEFT(D20,2)="HK",VLOOKUP(D20,[1]HK!D:G,4,FALSE),IF(LEFT(D20,2)="OK",VLOOKUP(D20,[1]OK!D:G,4,FALSE),IF(LEFT(D20,2)="VR",VLOOKUP(D20,[1]VR!D:G,4,FALSE),"WEDSTRIJD"))))))</f>
        <v>Push E2</v>
      </c>
      <c r="I20" s="21"/>
      <c r="J20" s="21"/>
      <c r="K20" s="21"/>
      <c r="Z20"/>
      <c r="AA20"/>
      <c r="AB20"/>
    </row>
  </sheetData>
  <mergeCells count="1">
    <mergeCell ref="I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5C770-3377-4CF1-85E0-534CF67B760B}">
  <dimension ref="A1:AB20"/>
  <sheetViews>
    <sheetView workbookViewId="0">
      <selection activeCell="E24" sqref="E24"/>
    </sheetView>
  </sheetViews>
  <sheetFormatPr defaultRowHeight="14.4" x14ac:dyDescent="0.3"/>
  <cols>
    <col min="2" max="2" width="5.33203125" customWidth="1"/>
    <col min="5" max="5" width="16.6640625" customWidth="1"/>
    <col min="6" max="6" width="3.77734375" customWidth="1"/>
    <col min="7" max="7" width="17.33203125" customWidth="1"/>
    <col min="8" max="8" width="5.88671875" customWidth="1"/>
    <col min="9" max="9" width="14.44140625" customWidth="1"/>
    <col min="10" max="10" width="5.44140625" customWidth="1"/>
    <col min="11" max="11" width="15.21875" customWidth="1"/>
  </cols>
  <sheetData>
    <row r="1" spans="1:28" s="12" customFormat="1" ht="23.4" x14ac:dyDescent="0.45">
      <c r="A1" s="9" t="str">
        <f>"Wedstrijdschema "&amp;[1]Competitiedagen!A13&amp;" "&amp;[1]Competitiedagen!B13&amp;", "&amp;[1]Competitiedagen!D13</f>
        <v>Wedstrijdschema 4de competitiedag Zaterdag 19 januari 2019, Hoogeveen</v>
      </c>
      <c r="B1" s="10"/>
      <c r="C1" s="11"/>
      <c r="E1" s="10"/>
      <c r="H1" s="13"/>
      <c r="Q1" s="10"/>
      <c r="T1" s="14"/>
      <c r="W1" s="10"/>
      <c r="X1" s="11"/>
    </row>
    <row r="2" spans="1:28" s="17" customFormat="1" ht="15.6" x14ac:dyDescent="0.3">
      <c r="A2" s="15" t="s">
        <v>21</v>
      </c>
      <c r="B2" s="16"/>
      <c r="C2" s="19"/>
      <c r="E2" s="16" t="str">
        <f>" "&amp;[1]Competitiedagen!C13</f>
        <v xml:space="preserve"> E-Team Emmen</v>
      </c>
      <c r="G2" s="18" t="s">
        <v>22</v>
      </c>
      <c r="H2" s="18"/>
      <c r="I2" s="37" t="str">
        <f>[1]Competitiedagen!E13</f>
        <v>Het Activum Sportveldenweg 2</v>
      </c>
      <c r="J2" s="37"/>
      <c r="K2" s="37"/>
      <c r="Q2" s="16"/>
      <c r="T2" s="20"/>
      <c r="W2" s="16"/>
      <c r="X2" s="19"/>
    </row>
    <row r="3" spans="1:28" s="17" customFormat="1" ht="15.6" x14ac:dyDescent="0.3">
      <c r="A3" s="15"/>
      <c r="B3" s="16"/>
      <c r="C3" s="19"/>
      <c r="E3" s="16"/>
      <c r="H3" s="18"/>
      <c r="I3" s="21"/>
      <c r="Q3" s="16"/>
      <c r="T3" s="20"/>
      <c r="W3" s="16"/>
      <c r="X3" s="19"/>
    </row>
    <row r="4" spans="1:28" s="25" customFormat="1" x14ac:dyDescent="0.3">
      <c r="A4" s="22" t="s">
        <v>23</v>
      </c>
      <c r="B4" s="23"/>
      <c r="C4" s="24"/>
      <c r="D4" s="25" t="s">
        <v>24</v>
      </c>
      <c r="E4" s="22" t="s">
        <v>25</v>
      </c>
      <c r="F4" s="23" t="s">
        <v>26</v>
      </c>
      <c r="G4" s="24" t="s">
        <v>27</v>
      </c>
      <c r="I4" s="24" t="s">
        <v>28</v>
      </c>
      <c r="K4" s="24" t="s">
        <v>29</v>
      </c>
      <c r="Q4" s="23"/>
      <c r="T4" s="26"/>
      <c r="W4" s="23"/>
      <c r="X4" s="24"/>
    </row>
    <row r="5" spans="1:28" s="30" customFormat="1" x14ac:dyDescent="0.3">
      <c r="A5" s="27">
        <f>[1]Competitiedagen!F13</f>
        <v>0.45833333333333331</v>
      </c>
      <c r="B5" s="28" t="s">
        <v>26</v>
      </c>
      <c r="C5" s="29">
        <f>A5+[1]Competitiedagen!$G$13</f>
        <v>0.5</v>
      </c>
      <c r="E5" s="31" t="str">
        <f>IF(LEFT(D5,2)="1K",VLOOKUP(D5,'[1]1K'!D:G,2,FALSE),IF(LEFT(D5,2)="2K",VLOOKUP(D5,'[1]2K'!D:G,2,FALSE),IF(LEFT(D5,2)="3K",VLOOKUP(D5,'[1]3K'!D:G,2,FALSE),IF(LEFT(D5,2)="HK",VLOOKUP(D5,[1]HK!D:G,2,FALSE),IF(LEFT(D5,2)="OK",VLOOKUP(D5,[1]OK!D:G,2,FALSE),IF(LEFT(D5,2)="VR",VLOOKUP(D5,[1]VR!D:G,2,FALSE),"GEEN"))))))</f>
        <v>GEEN</v>
      </c>
      <c r="F5" s="32" t="s">
        <v>26</v>
      </c>
      <c r="G5" s="33" t="str">
        <f>IF(LEFT(D5,2)="1K",VLOOKUP(D5,'[1]1K'!D:G,4,FALSE),IF(LEFT(D5,2)="2K",VLOOKUP(D5,'[1]2K'!D:G,4,FALSE),IF(LEFT(D5,2)="3K",VLOOKUP(D5,'[1]3K'!D:G,4,FALSE),IF(LEFT(D5,2)="HK",VLOOKUP(D5,[1]HK!D:G,4,FALSE),IF(LEFT(D5,2)="OK",VLOOKUP(D5,[1]OK!D:G,4,FALSE),IF(LEFT(D5,2)="VR",VLOOKUP(D5,[1]VR!D:G,4,FALSE),"WEDSTRIJD"))))))</f>
        <v>WEDSTRIJD</v>
      </c>
      <c r="I5" s="21"/>
      <c r="J5" s="21"/>
      <c r="K5" s="21"/>
      <c r="L5" s="32"/>
      <c r="O5" s="32"/>
      <c r="Q5" s="21"/>
      <c r="R5" s="32"/>
      <c r="U5" s="34"/>
      <c r="X5" s="32"/>
      <c r="Y5" s="33"/>
    </row>
    <row r="6" spans="1:28" s="30" customFormat="1" x14ac:dyDescent="0.3">
      <c r="A6" s="27">
        <f>C5</f>
        <v>0.5</v>
      </c>
      <c r="B6" s="28" t="s">
        <v>26</v>
      </c>
      <c r="C6" s="29">
        <f>A6+[1]Competitiedagen!$G$13</f>
        <v>0.54166666666666663</v>
      </c>
      <c r="D6" s="30" t="s">
        <v>62</v>
      </c>
      <c r="E6" s="31" t="str">
        <f>IF(LEFT(D6,2)="1K",VLOOKUP(D6,'[1]1K'!D:G,2,FALSE),IF(LEFT(D6,2)="2K",VLOOKUP(D6,'[1]2K'!D:G,2,FALSE),IF(LEFT(D6,2)="3K",VLOOKUP(D6,'[1]3K'!D:G,2,FALSE),IF(LEFT(D6,2)="HK",VLOOKUP(D6,[1]HK!D:G,2,FALSE),IF(LEFT(D6,2)="OK",VLOOKUP(D6,[1]OK!D:G,2,FALSE),IF(LEFT(D6,2)="VR",VLOOKUP(D6,[1]VR!D:G,2,FALSE),"GEEN"))))))</f>
        <v>E-Team Emmen E1</v>
      </c>
      <c r="F6" s="32" t="s">
        <v>26</v>
      </c>
      <c r="G6" s="33" t="str">
        <f>IF(LEFT(D6,2)="1K",VLOOKUP(D6,'[1]1K'!D:G,4,FALSE),IF(LEFT(D6,2)="2K",VLOOKUP(D6,'[1]2K'!D:G,4,FALSE),IF(LEFT(D6,2)="3K",VLOOKUP(D6,'[1]3K'!D:G,4,FALSE),IF(LEFT(D6,2)="HK",VLOOKUP(D6,[1]HK!D:G,4,FALSE),IF(LEFT(D6,2)="OK",VLOOKUP(D6,[1]OK!D:G,4,FALSE),IF(LEFT(D6,2)="VR",VLOOKUP(D6,[1]VR!D:G,4,FALSE),"WEDSTRIJD"))))))</f>
        <v>Upward E1</v>
      </c>
      <c r="I6" s="21"/>
      <c r="J6" s="21"/>
      <c r="K6" s="21"/>
      <c r="L6" s="32"/>
      <c r="N6" s="35"/>
      <c r="O6" s="32"/>
      <c r="R6" s="32"/>
      <c r="U6" s="34"/>
      <c r="X6" s="32"/>
      <c r="Y6" s="33"/>
    </row>
    <row r="7" spans="1:28" s="30" customFormat="1" x14ac:dyDescent="0.3">
      <c r="A7" s="27">
        <f t="shared" ref="A7:A11" si="0">C6</f>
        <v>0.54166666666666663</v>
      </c>
      <c r="B7" s="28" t="s">
        <v>26</v>
      </c>
      <c r="C7" s="29">
        <f>A7+[1]Competitiedagen!$G$13</f>
        <v>0.58333333333333326</v>
      </c>
      <c r="D7" s="30" t="s">
        <v>63</v>
      </c>
      <c r="E7" s="31" t="str">
        <f>IF(LEFT(D7,2)="1K",VLOOKUP(D7,'[1]1K'!D:G,2,FALSE),IF(LEFT(D7,2)="2K",VLOOKUP(D7,'[1]2K'!D:G,2,FALSE),IF(LEFT(D7,2)="3K",VLOOKUP(D7,'[1]3K'!D:G,2,FALSE),IF(LEFT(D7,2)="HK",VLOOKUP(D7,[1]HK!D:G,2,FALSE),IF(LEFT(D7,2)="OK",VLOOKUP(D7,[1]OK!D:G,2,FALSE),IF(LEFT(D7,2)="VR",VLOOKUP(D7,[1]VR!D:G,2,FALSE),"GEEN"))))))</f>
        <v>GP Bulls E1</v>
      </c>
      <c r="F7" s="32" t="s">
        <v>26</v>
      </c>
      <c r="G7" s="33" t="str">
        <f>IF(LEFT(D7,2)="1K",VLOOKUP(D7,'[1]1K'!D:G,4,FALSE),IF(LEFT(D7,2)="2K",VLOOKUP(D7,'[1]2K'!D:G,4,FALSE),IF(LEFT(D7,2)="3K",VLOOKUP(D7,'[1]3K'!D:G,4,FALSE),IF(LEFT(D7,2)="HK",VLOOKUP(D7,[1]HK!D:G,4,FALSE),IF(LEFT(D7,2)="OK",VLOOKUP(D7,[1]OK!D:G,4,FALSE),IF(LEFT(D7,2)="VR",VLOOKUP(D7,[1]VR!D:G,4,FALSE),"WEDSTRIJD"))))))</f>
        <v>Push E1</v>
      </c>
      <c r="I7" s="21"/>
      <c r="J7" s="21"/>
      <c r="K7" s="21"/>
      <c r="L7" s="32"/>
      <c r="O7" s="32"/>
      <c r="R7" s="32"/>
      <c r="U7" s="34"/>
      <c r="X7" s="32"/>
      <c r="Y7" s="33"/>
    </row>
    <row r="8" spans="1:28" s="30" customFormat="1" x14ac:dyDescent="0.3">
      <c r="A8" s="27">
        <f t="shared" si="0"/>
        <v>0.58333333333333326</v>
      </c>
      <c r="B8" s="28" t="s">
        <v>26</v>
      </c>
      <c r="C8" s="29">
        <f>A8+[1]Competitiedagen!$G$13</f>
        <v>0.62499999999999989</v>
      </c>
      <c r="D8" s="30" t="s">
        <v>64</v>
      </c>
      <c r="E8" s="31" t="str">
        <f>IF(LEFT(D8,2)="1K",VLOOKUP(D8,'[1]1K'!D:G,2,FALSE),IF(LEFT(D8,2)="2K",VLOOKUP(D8,'[1]2K'!D:G,2,FALSE),IF(LEFT(D8,2)="3K",VLOOKUP(D8,'[1]3K'!D:G,2,FALSE),IF(LEFT(D8,2)="HK",VLOOKUP(D8,[1]HK!D:G,2,FALSE),IF(LEFT(D8,2)="OK",VLOOKUP(D8,[1]OK!D:G,2,FALSE),IF(LEFT(D8,2)="VR",VLOOKUP(D8,[1]VR!D:G,2,FALSE),"GEEN"))))))</f>
        <v>De Pont E1</v>
      </c>
      <c r="F8" s="32" t="s">
        <v>26</v>
      </c>
      <c r="G8" s="33" t="str">
        <f>IF(LEFT(D8,2)="1K",VLOOKUP(D8,'[1]1K'!D:G,4,FALSE),IF(LEFT(D8,2)="2K",VLOOKUP(D8,'[1]2K'!D:G,4,FALSE),IF(LEFT(D8,2)="3K",VLOOKUP(D8,'[1]3K'!D:G,4,FALSE),IF(LEFT(D8,2)="HK",VLOOKUP(D8,[1]HK!D:G,4,FALSE),IF(LEFT(D8,2)="OK",VLOOKUP(D8,[1]OK!D:G,4,FALSE),IF(LEFT(D8,2)="VR",VLOOKUP(D8,[1]VR!D:G,4,FALSE),"WEDSTRIJD"))))))</f>
        <v>Gidos E1</v>
      </c>
      <c r="I8" s="21"/>
      <c r="J8" s="21"/>
      <c r="K8" s="21"/>
      <c r="L8" s="32"/>
      <c r="O8" s="32"/>
      <c r="R8" s="32"/>
      <c r="U8" s="34"/>
      <c r="X8" s="32"/>
      <c r="Y8" s="33"/>
    </row>
    <row r="9" spans="1:28" s="30" customFormat="1" x14ac:dyDescent="0.3">
      <c r="A9" s="27">
        <f t="shared" si="0"/>
        <v>0.62499999999999989</v>
      </c>
      <c r="B9" s="28" t="s">
        <v>26</v>
      </c>
      <c r="C9" s="29">
        <f>A9+[1]Competitiedagen!$G$13</f>
        <v>0.66666666666666652</v>
      </c>
      <c r="D9" s="30" t="s">
        <v>65</v>
      </c>
      <c r="E9" s="31" t="str">
        <f>IF(LEFT(D9,2)="1K",VLOOKUP(D9,'[1]1K'!D:G,2,FALSE),IF(LEFT(D9,2)="2K",VLOOKUP(D9,'[1]2K'!D:G,2,FALSE),IF(LEFT(D9,2)="3K",VLOOKUP(D9,'[1]3K'!D:G,2,FALSE),IF(LEFT(D9,2)="HK",VLOOKUP(D9,[1]HK!D:G,2,FALSE),IF(LEFT(D9,2)="OK",VLOOKUP(D9,[1]OK!D:G,2,FALSE),IF(LEFT(D9,2)="VR",VLOOKUP(D9,[1]VR!D:G,2,FALSE),"GEEN"))))))</f>
        <v>Upward E1</v>
      </c>
      <c r="F9" s="32" t="s">
        <v>26</v>
      </c>
      <c r="G9" s="33" t="str">
        <f>IF(LEFT(D9,2)="1K",VLOOKUP(D9,'[1]1K'!D:G,4,FALSE),IF(LEFT(D9,2)="2K",VLOOKUP(D9,'[1]2K'!D:G,4,FALSE),IF(LEFT(D9,2)="3K",VLOOKUP(D9,'[1]3K'!D:G,4,FALSE),IF(LEFT(D9,2)="HK",VLOOKUP(D9,[1]HK!D:G,4,FALSE),IF(LEFT(D9,2)="OK",VLOOKUP(D9,[1]OK!D:G,4,FALSE),IF(LEFT(D9,2)="VR",VLOOKUP(D9,[1]VR!D:G,4,FALSE),"WEDSTRIJD"))))))</f>
        <v>Push E1</v>
      </c>
      <c r="I9" s="21"/>
      <c r="J9" s="21"/>
      <c r="K9" s="21"/>
      <c r="L9" s="32"/>
      <c r="N9" s="35"/>
      <c r="O9" s="32"/>
      <c r="R9" s="32"/>
      <c r="U9" s="34"/>
      <c r="X9" s="32"/>
      <c r="Y9" s="33"/>
    </row>
    <row r="10" spans="1:28" s="30" customFormat="1" x14ac:dyDescent="0.3">
      <c r="A10" s="27">
        <f t="shared" si="0"/>
        <v>0.66666666666666652</v>
      </c>
      <c r="B10" s="28" t="s">
        <v>26</v>
      </c>
      <c r="C10" s="29">
        <f>A10+[1]Competitiedagen!$G$13</f>
        <v>0.70833333333333315</v>
      </c>
      <c r="D10" s="30" t="s">
        <v>66</v>
      </c>
      <c r="E10" s="31" t="str">
        <f>IF(LEFT(D10,2)="1K",VLOOKUP(D10,'[1]1K'!D:G,2,FALSE),IF(LEFT(D10,2)="2K",VLOOKUP(D10,'[1]2K'!D:G,2,FALSE),IF(LEFT(D10,2)="3K",VLOOKUP(D10,'[1]3K'!D:G,2,FALSE),IF(LEFT(D10,2)="HK",VLOOKUP(D10,[1]HK!D:G,2,FALSE),IF(LEFT(D10,2)="OK",VLOOKUP(D10,[1]OK!D:G,2,FALSE),IF(LEFT(D10,2)="VR",VLOOKUP(D10,[1]VR!D:G,2,FALSE),"GEEN"))))))</f>
        <v>E-Team Emmen E1</v>
      </c>
      <c r="F10" s="32" t="s">
        <v>26</v>
      </c>
      <c r="G10" s="33" t="str">
        <f>IF(LEFT(D10,2)="1K",VLOOKUP(D10,'[1]1K'!D:G,4,FALSE),IF(LEFT(D10,2)="2K",VLOOKUP(D10,'[1]2K'!D:G,4,FALSE),IF(LEFT(D10,2)="3K",VLOOKUP(D10,'[1]3K'!D:G,4,FALSE),IF(LEFT(D10,2)="HK",VLOOKUP(D10,[1]HK!D:G,4,FALSE),IF(LEFT(D10,2)="OK",VLOOKUP(D10,[1]OK!D:G,4,FALSE),IF(LEFT(D10,2)="VR",VLOOKUP(D10,[1]VR!D:G,4,FALSE),"WEDSTRIJD"))))))</f>
        <v>Gidos E1</v>
      </c>
      <c r="I10" s="21"/>
      <c r="J10" s="21"/>
      <c r="K10" s="21"/>
      <c r="L10" s="32"/>
      <c r="N10" s="35"/>
      <c r="O10" s="32"/>
      <c r="R10" s="32"/>
      <c r="X10" s="32"/>
      <c r="Y10" s="33"/>
    </row>
    <row r="11" spans="1:28" s="30" customFormat="1" x14ac:dyDescent="0.3">
      <c r="A11" s="27">
        <f t="shared" si="0"/>
        <v>0.70833333333333315</v>
      </c>
      <c r="B11" s="28" t="s">
        <v>26</v>
      </c>
      <c r="C11" s="29">
        <f>A11+[1]Competitiedagen!$G$13</f>
        <v>0.74999999999999978</v>
      </c>
      <c r="D11" s="30" t="s">
        <v>67</v>
      </c>
      <c r="E11" s="31" t="str">
        <f>IF(LEFT(D11,2)="1K",VLOOKUP(D11,'[1]1K'!D:G,2,FALSE),IF(LEFT(D11,2)="2K",VLOOKUP(D11,'[1]2K'!D:G,2,FALSE),IF(LEFT(D11,2)="3K",VLOOKUP(D11,'[1]3K'!D:G,2,FALSE),IF(LEFT(D11,2)="HK",VLOOKUP(D11,[1]HK!D:G,2,FALSE),IF(LEFT(D11,2)="OK",VLOOKUP(D11,[1]OK!D:G,2,FALSE),IF(LEFT(D11,2)="VR",VLOOKUP(D11,[1]VR!D:G,2,FALSE),"GEEN"))))))</f>
        <v>GP Bulls E1</v>
      </c>
      <c r="F11" s="32" t="s">
        <v>26</v>
      </c>
      <c r="G11" s="33" t="str">
        <f>IF(LEFT(D11,2)="1K",VLOOKUP(D11,'[1]1K'!D:G,4,FALSE),IF(LEFT(D11,2)="2K",VLOOKUP(D11,'[1]2K'!D:G,4,FALSE),IF(LEFT(D11,2)="3K",VLOOKUP(D11,'[1]3K'!D:G,4,FALSE),IF(LEFT(D11,2)="HK",VLOOKUP(D11,[1]HK!D:G,4,FALSE),IF(LEFT(D11,2)="OK",VLOOKUP(D11,[1]OK!D:G,4,FALSE),IF(LEFT(D11,2)="VR",VLOOKUP(D11,[1]VR!D:G,4,FALSE),"WEDSTRIJD"))))))</f>
        <v>De Pont E1</v>
      </c>
      <c r="I11" s="21"/>
      <c r="J11" s="21"/>
      <c r="K11" s="21"/>
      <c r="L11" s="32"/>
      <c r="O11" s="32"/>
      <c r="R11" s="32"/>
      <c r="U11" s="34"/>
      <c r="X11" s="32"/>
      <c r="Y11" s="33"/>
    </row>
    <row r="12" spans="1:28" s="30" customFormat="1" x14ac:dyDescent="0.3">
      <c r="A12" s="27"/>
      <c r="B12" s="28"/>
      <c r="C12" s="29"/>
      <c r="E12" s="31"/>
      <c r="F12" s="32"/>
      <c r="G12" s="33"/>
      <c r="I12" s="21"/>
      <c r="J12" s="21"/>
      <c r="K12" s="21"/>
      <c r="L12" s="32"/>
      <c r="N12" s="35"/>
      <c r="O12" s="32"/>
      <c r="R12" s="32"/>
      <c r="X12" s="32"/>
      <c r="Y12" s="33"/>
    </row>
    <row r="13" spans="1:28" s="30" customFormat="1" x14ac:dyDescent="0.3">
      <c r="A13" s="22" t="s">
        <v>36</v>
      </c>
      <c r="B13" s="23"/>
      <c r="C13" s="24"/>
      <c r="D13" s="25" t="s">
        <v>24</v>
      </c>
      <c r="E13" s="22" t="s">
        <v>25</v>
      </c>
      <c r="F13" s="23" t="s">
        <v>26</v>
      </c>
      <c r="G13" s="24" t="s">
        <v>27</v>
      </c>
      <c r="H13" s="25"/>
      <c r="I13" s="24" t="s">
        <v>28</v>
      </c>
      <c r="J13" s="25"/>
      <c r="K13" s="24" t="s">
        <v>29</v>
      </c>
      <c r="Z13"/>
      <c r="AA13"/>
      <c r="AB13"/>
    </row>
    <row r="14" spans="1:28" s="30" customFormat="1" x14ac:dyDescent="0.3">
      <c r="A14" s="27">
        <f>[1]Competitiedagen!H13</f>
        <v>0.45833333333333331</v>
      </c>
      <c r="B14" s="28" t="s">
        <v>26</v>
      </c>
      <c r="C14" s="29">
        <f>A14+[1]Competitiedagen!$I$13</f>
        <v>0.5</v>
      </c>
      <c r="E14" s="31" t="str">
        <f>IF(LEFT(D14,2)="1K",VLOOKUP(D14,'[1]1K'!D:G,2,FALSE),IF(LEFT(D14,2)="2K",VLOOKUP(D14,'[1]2K'!D:G,2,FALSE),IF(LEFT(D14,2)="3K",VLOOKUP(D14,'[1]3K'!D:G,2,FALSE),IF(LEFT(D14,2)="HK",VLOOKUP(D14,[1]HK!D:G,2,FALSE),IF(LEFT(D14,2)="OK",VLOOKUP(D14,[1]OK!D:G,2,FALSE),IF(LEFT(D14,2)="VR",VLOOKUP(D14,[1]VR!D:G,2,FALSE),"GEEN"))))))</f>
        <v>GEEN</v>
      </c>
      <c r="F14" s="32" t="s">
        <v>26</v>
      </c>
      <c r="G14" s="33" t="str">
        <f>IF(LEFT(D14,2)="1K",VLOOKUP(D14,'[1]1K'!D:G,4,FALSE),IF(LEFT(D14,2)="2K",VLOOKUP(D14,'[1]2K'!D:G,4,FALSE),IF(LEFT(D14,2)="3K",VLOOKUP(D14,'[1]3K'!D:G,4,FALSE),IF(LEFT(D14,2)="HK",VLOOKUP(D14,[1]HK!D:G,4,FALSE),IF(LEFT(D14,2)="OK",VLOOKUP(D14,[1]OK!D:G,4,FALSE),IF(LEFT(D14,2)="VR",VLOOKUP(D14,[1]VR!D:G,4,FALSE),"WEDSTRIJD"))))))</f>
        <v>WEDSTRIJD</v>
      </c>
      <c r="I14" s="21"/>
      <c r="J14" s="21"/>
      <c r="K14" s="21"/>
      <c r="Z14"/>
      <c r="AA14"/>
      <c r="AB14"/>
    </row>
    <row r="15" spans="1:28" s="30" customFormat="1" x14ac:dyDescent="0.3">
      <c r="A15" s="27">
        <f>C14</f>
        <v>0.5</v>
      </c>
      <c r="B15" s="28" t="s">
        <v>26</v>
      </c>
      <c r="C15" s="29">
        <f>A15+[1]Competitiedagen!$I$13</f>
        <v>0.54166666666666663</v>
      </c>
      <c r="D15" s="30" t="s">
        <v>68</v>
      </c>
      <c r="E15" s="31" t="str">
        <f>IF(LEFT(D15,2)="1K",VLOOKUP(D15,'[1]1K'!D:G,2,FALSE),IF(LEFT(D15,2)="2K",VLOOKUP(D15,'[1]2K'!D:G,2,FALSE),IF(LEFT(D15,2)="3K",VLOOKUP(D15,'[1]3K'!D:G,2,FALSE),IF(LEFT(D15,2)="HK",VLOOKUP(D15,[1]HK!D:G,2,FALSE),IF(LEFT(D15,2)="OK",VLOOKUP(D15,[1]OK!D:G,2,FALSE),IF(LEFT(D15,2)="VR",VLOOKUP(D15,[1]VR!D:G,2,FALSE),"GEEN"))))))</f>
        <v>Upward E2</v>
      </c>
      <c r="F15" s="32" t="s">
        <v>26</v>
      </c>
      <c r="G15" s="33" t="str">
        <f>IF(LEFT(D15,2)="1K",VLOOKUP(D15,'[1]1K'!D:G,4,FALSE),IF(LEFT(D15,2)="2K",VLOOKUP(D15,'[1]2K'!D:G,4,FALSE),IF(LEFT(D15,2)="3K",VLOOKUP(D15,'[1]3K'!D:G,4,FALSE),IF(LEFT(D15,2)="HK",VLOOKUP(D15,[1]HK!D:G,4,FALSE),IF(LEFT(D15,2)="OK",VLOOKUP(D15,[1]OK!D:G,4,FALSE),IF(LEFT(D15,2)="VR",VLOOKUP(D15,[1]VR!D:G,4,FALSE),"WEDSTRIJD"))))))</f>
        <v>Kampong E1</v>
      </c>
      <c r="I15" s="21"/>
      <c r="J15" s="21"/>
      <c r="K15" s="21"/>
      <c r="Z15"/>
      <c r="AA15"/>
      <c r="AB15"/>
    </row>
    <row r="16" spans="1:28" s="30" customFormat="1" x14ac:dyDescent="0.3">
      <c r="A16" s="27">
        <f t="shared" ref="A16:A20" si="1">C15</f>
        <v>0.54166666666666663</v>
      </c>
      <c r="B16" s="28" t="s">
        <v>26</v>
      </c>
      <c r="C16" s="29">
        <f>A16+[1]Competitiedagen!$I$13</f>
        <v>0.58333333333333326</v>
      </c>
      <c r="D16" s="30" t="s">
        <v>69</v>
      </c>
      <c r="E16" s="31" t="str">
        <f>IF(LEFT(D16,2)="1K",VLOOKUP(D16,'[1]1K'!D:G,2,FALSE),IF(LEFT(D16,2)="2K",VLOOKUP(D16,'[1]2K'!D:G,2,FALSE),IF(LEFT(D16,2)="3K",VLOOKUP(D16,'[1]3K'!D:G,2,FALSE),IF(LEFT(D16,2)="HK",VLOOKUP(D16,[1]HK!D:G,2,FALSE),IF(LEFT(D16,2)="OK",VLOOKUP(D16,[1]OK!D:G,2,FALSE),IF(LEFT(D16,2)="VR",VLOOKUP(D16,[1]VR!D:G,2,FALSE),"GEEN"))))))</f>
        <v>De Pont E2</v>
      </c>
      <c r="F16" s="32" t="s">
        <v>26</v>
      </c>
      <c r="G16" s="33" t="str">
        <f>IF(LEFT(D16,2)="1K",VLOOKUP(D16,'[1]1K'!D:G,4,FALSE),IF(LEFT(D16,2)="2K",VLOOKUP(D16,'[1]2K'!D:G,4,FALSE),IF(LEFT(D16,2)="3K",VLOOKUP(D16,'[1]3K'!D:G,4,FALSE),IF(LEFT(D16,2)="HK",VLOOKUP(D16,[1]HK!D:G,4,FALSE),IF(LEFT(D16,2)="OK",VLOOKUP(D16,[1]OK!D:G,4,FALSE),IF(LEFT(D16,2)="VR",VLOOKUP(D16,[1]VR!D:G,4,FALSE),"WEDSTRIJD"))))))</f>
        <v>GP Bulls E2</v>
      </c>
      <c r="I16" s="21"/>
      <c r="J16" s="21"/>
      <c r="K16" s="21"/>
      <c r="Z16"/>
      <c r="AA16"/>
      <c r="AB16"/>
    </row>
    <row r="17" spans="1:28" s="30" customFormat="1" x14ac:dyDescent="0.3">
      <c r="A17" s="27">
        <f t="shared" si="1"/>
        <v>0.58333333333333326</v>
      </c>
      <c r="B17" s="28" t="s">
        <v>26</v>
      </c>
      <c r="C17" s="29">
        <f>A17+[1]Competitiedagen!$I$13</f>
        <v>0.62499999999999989</v>
      </c>
      <c r="D17" s="30" t="s">
        <v>70</v>
      </c>
      <c r="E17" s="31" t="str">
        <f>IF(LEFT(D17,2)="1K",VLOOKUP(D17,'[1]1K'!D:G,2,FALSE),IF(LEFT(D17,2)="2K",VLOOKUP(D17,'[1]2K'!D:G,2,FALSE),IF(LEFT(D17,2)="3K",VLOOKUP(D17,'[1]3K'!D:G,2,FALSE),IF(LEFT(D17,2)="HK",VLOOKUP(D17,[1]HK!D:G,2,FALSE),IF(LEFT(D17,2)="OK",VLOOKUP(D17,[1]OK!D:G,2,FALSE),IF(LEFT(D17,2)="VR",VLOOKUP(D17,[1]VR!D:G,2,FALSE),"GEEN"))))))</f>
        <v>Kampong E1</v>
      </c>
      <c r="F17" s="32" t="s">
        <v>26</v>
      </c>
      <c r="G17" s="33" t="str">
        <f>IF(LEFT(D17,2)="1K",VLOOKUP(D17,'[1]1K'!D:G,4,FALSE),IF(LEFT(D17,2)="2K",VLOOKUP(D17,'[1]2K'!D:G,4,FALSE),IF(LEFT(D17,2)="3K",VLOOKUP(D17,'[1]3K'!D:G,4,FALSE),IF(LEFT(D17,2)="HK",VLOOKUP(D17,[1]HK!D:G,4,FALSE),IF(LEFT(D17,2)="OK",VLOOKUP(D17,[1]OK!D:G,4,FALSE),IF(LEFT(D17,2)="VR",VLOOKUP(D17,[1]VR!D:G,4,FALSE),"WEDSTRIJD"))))))</f>
        <v>Push E2</v>
      </c>
      <c r="I17" s="21"/>
      <c r="J17" s="21"/>
      <c r="K17" s="21"/>
      <c r="Z17"/>
      <c r="AA17"/>
      <c r="AB17"/>
    </row>
    <row r="18" spans="1:28" s="30" customFormat="1" x14ac:dyDescent="0.3">
      <c r="A18" s="27">
        <f t="shared" si="1"/>
        <v>0.62499999999999989</v>
      </c>
      <c r="B18" s="28" t="s">
        <v>26</v>
      </c>
      <c r="C18" s="29">
        <f>A18+[1]Competitiedagen!$I$13</f>
        <v>0.66666666666666652</v>
      </c>
      <c r="D18" s="30" t="s">
        <v>120</v>
      </c>
      <c r="E18" s="31" t="str">
        <f>IF(LEFT(D18,2)="1K",VLOOKUP(D18,'[1]1K'!D:G,2,FALSE),IF(LEFT(D18,2)="2K",VLOOKUP(D18,'[1]2K'!D:G,2,FALSE),IF(LEFT(D18,2)="3K",VLOOKUP(D18,'[1]3K'!D:G,2,FALSE),IF(LEFT(D18,2)="HK",VLOOKUP(D18,[1]HK!D:G,2,FALSE),IF(LEFT(D18,2)="OK",VLOOKUP(D18,[1]OK!D:G,2,FALSE),IF(LEFT(D18,2)="VR",VLOOKUP(D18,[1]VR!D:G,2,FALSE),"GEEN"))))))</f>
        <v>Black Scorpions E1</v>
      </c>
      <c r="F18" s="32" t="s">
        <v>26</v>
      </c>
      <c r="G18" s="33" t="str">
        <f>IF(LEFT(D18,2)="1K",VLOOKUP(D18,'[1]1K'!D:G,4,FALSE),IF(LEFT(D18,2)="2K",VLOOKUP(D18,'[1]2K'!D:G,4,FALSE),IF(LEFT(D18,2)="3K",VLOOKUP(D18,'[1]3K'!D:G,4,FALSE),IF(LEFT(D18,2)="HK",VLOOKUP(D18,[1]HK!D:G,4,FALSE),IF(LEFT(D18,2)="OK",VLOOKUP(D18,[1]OK!D:G,4,FALSE),IF(LEFT(D18,2)="VR",VLOOKUP(D18,[1]VR!D:G,4,FALSE),"WEDSTRIJD"))))))</f>
        <v>GP Bulls E2</v>
      </c>
      <c r="I18" s="21"/>
      <c r="J18" s="21"/>
      <c r="K18" s="21"/>
      <c r="Z18"/>
      <c r="AA18"/>
      <c r="AB18"/>
    </row>
    <row r="19" spans="1:28" s="30" customFormat="1" x14ac:dyDescent="0.3">
      <c r="A19" s="27">
        <f t="shared" si="1"/>
        <v>0.66666666666666652</v>
      </c>
      <c r="B19" s="28" t="s">
        <v>26</v>
      </c>
      <c r="C19" s="29">
        <f>A19+[1]Competitiedagen!$I$13</f>
        <v>0.70833333333333315</v>
      </c>
      <c r="D19" s="30" t="s">
        <v>121</v>
      </c>
      <c r="E19" s="31" t="str">
        <f>IF(LEFT(D19,2)="1K",VLOOKUP(D19,'[1]1K'!D:G,2,FALSE),IF(LEFT(D19,2)="2K",VLOOKUP(D19,'[1]2K'!D:G,2,FALSE),IF(LEFT(D19,2)="3K",VLOOKUP(D19,'[1]3K'!D:G,2,FALSE),IF(LEFT(D19,2)="HK",VLOOKUP(D19,[1]HK!D:G,2,FALSE),IF(LEFT(D19,2)="OK",VLOOKUP(D19,[1]OK!D:G,2,FALSE),IF(LEFT(D19,2)="VR",VLOOKUP(D19,[1]VR!D:G,2,FALSE),"GEEN"))))))</f>
        <v>De Pont E2</v>
      </c>
      <c r="F19" s="32" t="s">
        <v>26</v>
      </c>
      <c r="G19" s="33" t="str">
        <f>IF(LEFT(D19,2)="1K",VLOOKUP(D19,'[1]1K'!D:G,4,FALSE),IF(LEFT(D19,2)="2K",VLOOKUP(D19,'[1]2K'!D:G,4,FALSE),IF(LEFT(D19,2)="3K",VLOOKUP(D19,'[1]3K'!D:G,4,FALSE),IF(LEFT(D19,2)="HK",VLOOKUP(D19,[1]HK!D:G,4,FALSE),IF(LEFT(D19,2)="OK",VLOOKUP(D19,[1]OK!D:G,4,FALSE),IF(LEFT(D19,2)="VR",VLOOKUP(D19,[1]VR!D:G,4,FALSE),"WEDSTRIJD"))))))</f>
        <v>Upward E2</v>
      </c>
      <c r="I19" s="21"/>
      <c r="J19" s="21"/>
      <c r="K19" s="21"/>
      <c r="Z19"/>
      <c r="AA19"/>
      <c r="AB19"/>
    </row>
    <row r="20" spans="1:28" s="30" customFormat="1" x14ac:dyDescent="0.3">
      <c r="A20" s="27">
        <f t="shared" si="1"/>
        <v>0.70833333333333315</v>
      </c>
      <c r="B20" s="28" t="s">
        <v>26</v>
      </c>
      <c r="C20" s="29">
        <f>A20+[1]Competitiedagen!$I$13</f>
        <v>0.74999999999999978</v>
      </c>
      <c r="D20" s="30" t="s">
        <v>73</v>
      </c>
      <c r="E20" s="31" t="str">
        <f>IF(LEFT(D20,2)="1K",VLOOKUP(D20,'[1]1K'!D:G,2,FALSE),IF(LEFT(D20,2)="2K",VLOOKUP(D20,'[1]2K'!D:G,2,FALSE),IF(LEFT(D20,2)="3K",VLOOKUP(D20,'[1]3K'!D:G,2,FALSE),IF(LEFT(D20,2)="HK",VLOOKUP(D20,[1]HK!D:G,2,FALSE),IF(LEFT(D20,2)="OK",VLOOKUP(D20,[1]OK!D:G,2,FALSE),IF(LEFT(D20,2)="VR",VLOOKUP(D20,[1]VR!D:G,2,FALSE),"GEEN"))))))</f>
        <v>Black Scorpions E1</v>
      </c>
      <c r="F20" s="32" t="s">
        <v>26</v>
      </c>
      <c r="G20" s="33" t="str">
        <f>IF(LEFT(D20,2)="1K",VLOOKUP(D20,'[1]1K'!D:G,4,FALSE),IF(LEFT(D20,2)="2K",VLOOKUP(D20,'[1]2K'!D:G,4,FALSE),IF(LEFT(D20,2)="3K",VLOOKUP(D20,'[1]3K'!D:G,4,FALSE),IF(LEFT(D20,2)="HK",VLOOKUP(D20,[1]HK!D:G,4,FALSE),IF(LEFT(D20,2)="OK",VLOOKUP(D20,[1]OK!D:G,4,FALSE),IF(LEFT(D20,2)="VR",VLOOKUP(D20,[1]VR!D:G,4,FALSE),"WEDSTRIJD"))))))</f>
        <v>Push E2</v>
      </c>
      <c r="I20" s="21"/>
      <c r="J20" s="21"/>
      <c r="K20" s="21"/>
      <c r="Z20"/>
      <c r="AA20"/>
      <c r="AB20"/>
    </row>
  </sheetData>
  <mergeCells count="1">
    <mergeCell ref="I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6B634-14F1-4053-AC9E-4911CC55D0E9}">
  <dimension ref="A1:AB20"/>
  <sheetViews>
    <sheetView workbookViewId="0">
      <selection activeCell="I26" sqref="I26"/>
    </sheetView>
  </sheetViews>
  <sheetFormatPr defaultRowHeight="14.4" x14ac:dyDescent="0.3"/>
  <cols>
    <col min="2" max="2" width="4.6640625" customWidth="1"/>
    <col min="5" max="5" width="18.33203125" customWidth="1"/>
    <col min="6" max="6" width="3.88671875" customWidth="1"/>
    <col min="7" max="7" width="17.5546875" customWidth="1"/>
    <col min="8" max="8" width="5.44140625" customWidth="1"/>
    <col min="9" max="9" width="15.21875" customWidth="1"/>
    <col min="10" max="10" width="3.88671875" customWidth="1"/>
    <col min="11" max="11" width="17.5546875" customWidth="1"/>
  </cols>
  <sheetData>
    <row r="1" spans="1:28" s="12" customFormat="1" ht="23.4" x14ac:dyDescent="0.45">
      <c r="A1" s="9" t="str">
        <f>"Wedstrijdschema "&amp;[1]Competitiedagen!A14&amp;" "&amp;[1]Competitiedagen!B14&amp;", "&amp;[1]Competitiedagen!D14</f>
        <v>Wedstrijdschema 5de competitiedag Zaterdag 9 maart 2019, Ulvenhout</v>
      </c>
      <c r="B1" s="10"/>
      <c r="C1" s="11"/>
      <c r="E1" s="10"/>
      <c r="H1" s="13"/>
      <c r="Q1" s="10"/>
      <c r="T1" s="14"/>
      <c r="W1" s="10"/>
      <c r="X1" s="11"/>
    </row>
    <row r="2" spans="1:28" s="17" customFormat="1" ht="15.6" x14ac:dyDescent="0.3">
      <c r="A2" s="15" t="s">
        <v>21</v>
      </c>
      <c r="B2" s="16"/>
      <c r="C2" s="19"/>
      <c r="E2" s="16" t="str">
        <f>" "&amp;[1]Competitiedagen!C14</f>
        <v xml:space="preserve"> Push</v>
      </c>
      <c r="G2" s="18" t="s">
        <v>22</v>
      </c>
      <c r="H2" s="18"/>
      <c r="I2" s="37" t="str">
        <f>[1]Competitiedagen!E14</f>
        <v>Sporthal Jeugdland, Jeugdland 1</v>
      </c>
      <c r="J2" s="37"/>
      <c r="K2" s="37"/>
      <c r="Q2" s="16"/>
      <c r="T2" s="20"/>
      <c r="W2" s="16"/>
      <c r="X2" s="19"/>
    </row>
    <row r="3" spans="1:28" s="17" customFormat="1" ht="15.6" x14ac:dyDescent="0.3">
      <c r="A3" s="15"/>
      <c r="B3" s="16"/>
      <c r="C3" s="19"/>
      <c r="E3" s="16"/>
      <c r="H3" s="18"/>
      <c r="I3" s="21"/>
      <c r="Q3" s="16"/>
      <c r="T3" s="20"/>
      <c r="W3" s="16"/>
      <c r="X3" s="19"/>
    </row>
    <row r="4" spans="1:28" s="25" customFormat="1" x14ac:dyDescent="0.3">
      <c r="A4" s="22" t="s">
        <v>23</v>
      </c>
      <c r="B4" s="23"/>
      <c r="C4" s="24"/>
      <c r="D4" s="25" t="s">
        <v>24</v>
      </c>
      <c r="E4" s="22" t="s">
        <v>25</v>
      </c>
      <c r="F4" s="23" t="s">
        <v>26</v>
      </c>
      <c r="G4" s="24" t="s">
        <v>27</v>
      </c>
      <c r="I4" s="24" t="s">
        <v>28</v>
      </c>
      <c r="K4" s="24" t="s">
        <v>29</v>
      </c>
      <c r="Q4" s="23"/>
      <c r="T4" s="26"/>
      <c r="W4" s="23"/>
      <c r="X4" s="24"/>
    </row>
    <row r="5" spans="1:28" s="30" customFormat="1" x14ac:dyDescent="0.3">
      <c r="A5" s="27">
        <f>[1]Competitiedagen!F14</f>
        <v>0.45833333333333331</v>
      </c>
      <c r="B5" s="28" t="s">
        <v>26</v>
      </c>
      <c r="C5" s="29">
        <f>A5+[1]Competitiedagen!$G$14</f>
        <v>0.5</v>
      </c>
      <c r="E5" s="31" t="str">
        <f>IF(LEFT(D5,2)="1K",VLOOKUP(D5,'[1]1K'!D:G,2,FALSE),IF(LEFT(D5,2)="2K",VLOOKUP(D5,'[1]2K'!D:G,2,FALSE),IF(LEFT(D5,2)="3K",VLOOKUP(D5,'[1]3K'!D:G,2,FALSE),IF(LEFT(D5,2)="HK",VLOOKUP(D5,[1]HK!D:G,2,FALSE),IF(LEFT(D5,2)="OK",VLOOKUP(D5,[1]OK!D:G,2,FALSE),IF(LEFT(D5,2)="VR",VLOOKUP(D5,[1]VR!D:G,2,FALSE),"GEEN"))))))</f>
        <v>GEEN</v>
      </c>
      <c r="F5" s="32" t="s">
        <v>26</v>
      </c>
      <c r="G5" s="33" t="str">
        <f>IF(LEFT(D5,2)="1K",VLOOKUP(D5,'[1]1K'!D:G,4,FALSE),IF(LEFT(D5,2)="2K",VLOOKUP(D5,'[1]2K'!D:G,4,FALSE),IF(LEFT(D5,2)="3K",VLOOKUP(D5,'[1]3K'!D:G,4,FALSE),IF(LEFT(D5,2)="HK",VLOOKUP(D5,[1]HK!D:G,4,FALSE),IF(LEFT(D5,2)="OK",VLOOKUP(D5,[1]OK!D:G,4,FALSE),IF(LEFT(D5,2)="VR",VLOOKUP(D5,[1]VR!D:G,4,FALSE),"WEDSTRIJD"))))))</f>
        <v>WEDSTRIJD</v>
      </c>
      <c r="I5" s="21"/>
      <c r="J5" s="21"/>
      <c r="K5" s="21"/>
      <c r="L5" s="32"/>
      <c r="O5" s="32"/>
      <c r="Q5" s="21"/>
      <c r="R5" s="32"/>
      <c r="U5" s="34"/>
      <c r="X5" s="32"/>
      <c r="Y5" s="33"/>
    </row>
    <row r="6" spans="1:28" s="30" customFormat="1" x14ac:dyDescent="0.3">
      <c r="A6" s="27">
        <f>C5</f>
        <v>0.5</v>
      </c>
      <c r="B6" s="28" t="s">
        <v>26</v>
      </c>
      <c r="C6" s="29">
        <f>A6+[1]Competitiedagen!$G$14</f>
        <v>0.54166666666666663</v>
      </c>
      <c r="D6" s="30" t="s">
        <v>74</v>
      </c>
      <c r="E6" s="31" t="str">
        <f>IF(LEFT(D6,2)="1K",VLOOKUP(D6,'[1]1K'!D:G,2,FALSE),IF(LEFT(D6,2)="2K",VLOOKUP(D6,'[1]2K'!D:G,2,FALSE),IF(LEFT(D6,2)="3K",VLOOKUP(D6,'[1]3K'!D:G,2,FALSE),IF(LEFT(D6,2)="HK",VLOOKUP(D6,[1]HK!D:G,2,FALSE),IF(LEFT(D6,2)="OK",VLOOKUP(D6,[1]OK!D:G,2,FALSE),IF(LEFT(D6,2)="VR",VLOOKUP(D6,[1]VR!D:G,2,FALSE),"GEEN"))))))</f>
        <v>Gidos E1</v>
      </c>
      <c r="F6" s="32" t="s">
        <v>26</v>
      </c>
      <c r="G6" s="33" t="str">
        <f>IF(LEFT(D6,2)="1K",VLOOKUP(D6,'[1]1K'!D:G,4,FALSE),IF(LEFT(D6,2)="2K",VLOOKUP(D6,'[1]2K'!D:G,4,FALSE),IF(LEFT(D6,2)="3K",VLOOKUP(D6,'[1]3K'!D:G,4,FALSE),IF(LEFT(D6,2)="HK",VLOOKUP(D6,[1]HK!D:G,4,FALSE),IF(LEFT(D6,2)="OK",VLOOKUP(D6,[1]OK!D:G,4,FALSE),IF(LEFT(D6,2)="VR",VLOOKUP(D6,[1]VR!D:G,4,FALSE),"WEDSTRIJD"))))))</f>
        <v>Push E1</v>
      </c>
      <c r="I6" s="21"/>
      <c r="J6" s="21"/>
      <c r="K6" s="21"/>
      <c r="L6" s="32"/>
      <c r="N6" s="35"/>
      <c r="O6" s="32"/>
      <c r="R6" s="32"/>
      <c r="U6" s="34"/>
      <c r="X6" s="32"/>
      <c r="Y6" s="33"/>
    </row>
    <row r="7" spans="1:28" s="30" customFormat="1" x14ac:dyDescent="0.3">
      <c r="A7" s="27">
        <f t="shared" ref="A7:A11" si="0">C6</f>
        <v>0.54166666666666663</v>
      </c>
      <c r="B7" s="28" t="s">
        <v>26</v>
      </c>
      <c r="C7" s="29">
        <f>A7+[1]Competitiedagen!$G$14</f>
        <v>0.58333333333333326</v>
      </c>
      <c r="D7" s="30" t="s">
        <v>75</v>
      </c>
      <c r="E7" s="31" t="str">
        <f>IF(LEFT(D7,2)="1K",VLOOKUP(D7,'[1]1K'!D:G,2,FALSE),IF(LEFT(D7,2)="2K",VLOOKUP(D7,'[1]2K'!D:G,2,FALSE),IF(LEFT(D7,2)="3K",VLOOKUP(D7,'[1]3K'!D:G,2,FALSE),IF(LEFT(D7,2)="HK",VLOOKUP(D7,[1]HK!D:G,2,FALSE),IF(LEFT(D7,2)="OK",VLOOKUP(D7,[1]OK!D:G,2,FALSE),IF(LEFT(D7,2)="VR",VLOOKUP(D7,[1]VR!D:G,2,FALSE),"GEEN"))))))</f>
        <v>GP Bulls E1</v>
      </c>
      <c r="F7" s="32" t="s">
        <v>26</v>
      </c>
      <c r="G7" s="33" t="str">
        <f>IF(LEFT(D7,2)="1K",VLOOKUP(D7,'[1]1K'!D:G,4,FALSE),IF(LEFT(D7,2)="2K",VLOOKUP(D7,'[1]2K'!D:G,4,FALSE),IF(LEFT(D7,2)="3K",VLOOKUP(D7,'[1]3K'!D:G,4,FALSE),IF(LEFT(D7,2)="HK",VLOOKUP(D7,[1]HK!D:G,4,FALSE),IF(LEFT(D7,2)="OK",VLOOKUP(D7,[1]OK!D:G,4,FALSE),IF(LEFT(D7,2)="VR",VLOOKUP(D7,[1]VR!D:G,4,FALSE),"WEDSTRIJD"))))))</f>
        <v>E-Team Emmen E1</v>
      </c>
      <c r="I7" s="21"/>
      <c r="J7" s="21"/>
      <c r="K7" s="21"/>
      <c r="L7" s="32"/>
      <c r="O7" s="32"/>
      <c r="R7" s="32"/>
      <c r="U7" s="34"/>
      <c r="X7" s="32"/>
      <c r="Y7" s="33"/>
    </row>
    <row r="8" spans="1:28" s="30" customFormat="1" x14ac:dyDescent="0.3">
      <c r="A8" s="27">
        <f t="shared" si="0"/>
        <v>0.58333333333333326</v>
      </c>
      <c r="B8" s="28" t="s">
        <v>26</v>
      </c>
      <c r="C8" s="29">
        <f>A8+[1]Competitiedagen!$G$14</f>
        <v>0.62499999999999989</v>
      </c>
      <c r="D8" s="30" t="s">
        <v>76</v>
      </c>
      <c r="E8" s="31" t="str">
        <f>IF(LEFT(D8,2)="1K",VLOOKUP(D8,'[1]1K'!D:G,2,FALSE),IF(LEFT(D8,2)="2K",VLOOKUP(D8,'[1]2K'!D:G,2,FALSE),IF(LEFT(D8,2)="3K",VLOOKUP(D8,'[1]3K'!D:G,2,FALSE),IF(LEFT(D8,2)="HK",VLOOKUP(D8,[1]HK!D:G,2,FALSE),IF(LEFT(D8,2)="OK",VLOOKUP(D8,[1]OK!D:G,2,FALSE),IF(LEFT(D8,2)="VR",VLOOKUP(D8,[1]VR!D:G,2,FALSE),"GEEN"))))))</f>
        <v>Upward E1</v>
      </c>
      <c r="F8" s="32" t="s">
        <v>26</v>
      </c>
      <c r="G8" s="33" t="str">
        <f>IF(LEFT(D8,2)="1K",VLOOKUP(D8,'[1]1K'!D:G,4,FALSE),IF(LEFT(D8,2)="2K",VLOOKUP(D8,'[1]2K'!D:G,4,FALSE),IF(LEFT(D8,2)="3K",VLOOKUP(D8,'[1]3K'!D:G,4,FALSE),IF(LEFT(D8,2)="HK",VLOOKUP(D8,[1]HK!D:G,4,FALSE),IF(LEFT(D8,2)="OK",VLOOKUP(D8,[1]OK!D:G,4,FALSE),IF(LEFT(D8,2)="VR",VLOOKUP(D8,[1]VR!D:G,4,FALSE),"WEDSTRIJD"))))))</f>
        <v>Gidos E1</v>
      </c>
      <c r="I8" s="21"/>
      <c r="J8" s="21"/>
      <c r="K8" s="21"/>
      <c r="L8" s="32"/>
      <c r="O8" s="32"/>
      <c r="R8" s="32"/>
      <c r="U8" s="34"/>
      <c r="X8" s="32"/>
      <c r="Y8" s="33"/>
    </row>
    <row r="9" spans="1:28" s="30" customFormat="1" x14ac:dyDescent="0.3">
      <c r="A9" s="27">
        <f t="shared" si="0"/>
        <v>0.62499999999999989</v>
      </c>
      <c r="B9" s="28" t="s">
        <v>26</v>
      </c>
      <c r="C9" s="29">
        <f>A9+[1]Competitiedagen!$G$14</f>
        <v>0.66666666666666652</v>
      </c>
      <c r="D9" s="30" t="s">
        <v>77</v>
      </c>
      <c r="E9" s="31" t="str">
        <f>IF(LEFT(D9,2)="1K",VLOOKUP(D9,'[1]1K'!D:G,2,FALSE),IF(LEFT(D9,2)="2K",VLOOKUP(D9,'[1]2K'!D:G,2,FALSE),IF(LEFT(D9,2)="3K",VLOOKUP(D9,'[1]3K'!D:G,2,FALSE),IF(LEFT(D9,2)="HK",VLOOKUP(D9,[1]HK!D:G,2,FALSE),IF(LEFT(D9,2)="OK",VLOOKUP(D9,[1]OK!D:G,2,FALSE),IF(LEFT(D9,2)="VR",VLOOKUP(D9,[1]VR!D:G,2,FALSE),"GEEN"))))))</f>
        <v>De Pont E1</v>
      </c>
      <c r="F9" s="32" t="s">
        <v>26</v>
      </c>
      <c r="G9" s="33" t="str">
        <f>IF(LEFT(D9,2)="1K",VLOOKUP(D9,'[1]1K'!D:G,4,FALSE),IF(LEFT(D9,2)="2K",VLOOKUP(D9,'[1]2K'!D:G,4,FALSE),IF(LEFT(D9,2)="3K",VLOOKUP(D9,'[1]3K'!D:G,4,FALSE),IF(LEFT(D9,2)="HK",VLOOKUP(D9,[1]HK!D:G,4,FALSE),IF(LEFT(D9,2)="OK",VLOOKUP(D9,[1]OK!D:G,4,FALSE),IF(LEFT(D9,2)="VR",VLOOKUP(D9,[1]VR!D:G,4,FALSE),"WEDSTRIJD"))))))</f>
        <v>Push E1</v>
      </c>
      <c r="I9" s="21"/>
      <c r="J9" s="21"/>
      <c r="K9" s="21"/>
      <c r="L9" s="32"/>
      <c r="N9" s="35"/>
      <c r="O9" s="32"/>
      <c r="R9" s="32"/>
      <c r="U9" s="34"/>
      <c r="X9" s="32"/>
      <c r="Y9" s="33"/>
    </row>
    <row r="10" spans="1:28" s="30" customFormat="1" x14ac:dyDescent="0.3">
      <c r="A10" s="27">
        <f t="shared" si="0"/>
        <v>0.66666666666666652</v>
      </c>
      <c r="B10" s="28" t="s">
        <v>26</v>
      </c>
      <c r="C10" s="29">
        <f>A10+[1]Competitiedagen!$G$14</f>
        <v>0.70833333333333315</v>
      </c>
      <c r="D10" s="30" t="s">
        <v>78</v>
      </c>
      <c r="E10" s="31" t="str">
        <f>IF(LEFT(D10,2)="1K",VLOOKUP(D10,'[1]1K'!D:G,2,FALSE),IF(LEFT(D10,2)="2K",VLOOKUP(D10,'[1]2K'!D:G,2,FALSE),IF(LEFT(D10,2)="3K",VLOOKUP(D10,'[1]3K'!D:G,2,FALSE),IF(LEFT(D10,2)="HK",VLOOKUP(D10,[1]HK!D:G,2,FALSE),IF(LEFT(D10,2)="OK",VLOOKUP(D10,[1]OK!D:G,2,FALSE),IF(LEFT(D10,2)="VR",VLOOKUP(D10,[1]VR!D:G,2,FALSE),"GEEN"))))))</f>
        <v>GP Bulls E1</v>
      </c>
      <c r="F10" s="32" t="s">
        <v>26</v>
      </c>
      <c r="G10" s="33" t="str">
        <f>IF(LEFT(D10,2)="1K",VLOOKUP(D10,'[1]1K'!D:G,4,FALSE),IF(LEFT(D10,2)="2K",VLOOKUP(D10,'[1]2K'!D:G,4,FALSE),IF(LEFT(D10,2)="3K",VLOOKUP(D10,'[1]3K'!D:G,4,FALSE),IF(LEFT(D10,2)="HK",VLOOKUP(D10,[1]HK!D:G,4,FALSE),IF(LEFT(D10,2)="OK",VLOOKUP(D10,[1]OK!D:G,4,FALSE),IF(LEFT(D10,2)="VR",VLOOKUP(D10,[1]VR!D:G,4,FALSE),"WEDSTRIJD"))))))</f>
        <v>Upward E1</v>
      </c>
      <c r="I10" s="21"/>
      <c r="J10" s="21"/>
      <c r="K10" s="21"/>
      <c r="L10" s="32"/>
      <c r="N10" s="35"/>
      <c r="O10" s="32"/>
      <c r="R10" s="32"/>
      <c r="X10" s="32"/>
      <c r="Y10" s="33"/>
    </row>
    <row r="11" spans="1:28" s="30" customFormat="1" x14ac:dyDescent="0.3">
      <c r="A11" s="27">
        <f t="shared" si="0"/>
        <v>0.70833333333333315</v>
      </c>
      <c r="B11" s="28" t="s">
        <v>26</v>
      </c>
      <c r="C11" s="29">
        <f>A11+[1]Competitiedagen!$G$14</f>
        <v>0.74999999999999978</v>
      </c>
      <c r="D11" s="30" t="s">
        <v>79</v>
      </c>
      <c r="E11" s="31" t="str">
        <f>IF(LEFT(D11,2)="1K",VLOOKUP(D11,'[1]1K'!D:G,2,FALSE),IF(LEFT(D11,2)="2K",VLOOKUP(D11,'[1]2K'!D:G,2,FALSE),IF(LEFT(D11,2)="3K",VLOOKUP(D11,'[1]3K'!D:G,2,FALSE),IF(LEFT(D11,2)="HK",VLOOKUP(D11,[1]HK!D:G,2,FALSE),IF(LEFT(D11,2)="OK",VLOOKUP(D11,[1]OK!D:G,2,FALSE),IF(LEFT(D11,2)="VR",VLOOKUP(D11,[1]VR!D:G,2,FALSE),"GEEN"))))))</f>
        <v>E-Team Emmen E1</v>
      </c>
      <c r="F11" s="32" t="s">
        <v>26</v>
      </c>
      <c r="G11" s="33" t="str">
        <f>IF(LEFT(D11,2)="1K",VLOOKUP(D11,'[1]1K'!D:G,4,FALSE),IF(LEFT(D11,2)="2K",VLOOKUP(D11,'[1]2K'!D:G,4,FALSE),IF(LEFT(D11,2)="3K",VLOOKUP(D11,'[1]3K'!D:G,4,FALSE),IF(LEFT(D11,2)="HK",VLOOKUP(D11,[1]HK!D:G,4,FALSE),IF(LEFT(D11,2)="OK",VLOOKUP(D11,[1]OK!D:G,4,FALSE),IF(LEFT(D11,2)="VR",VLOOKUP(D11,[1]VR!D:G,4,FALSE),"WEDSTRIJD"))))))</f>
        <v>De Pont E1</v>
      </c>
      <c r="I11" s="21"/>
      <c r="J11" s="21"/>
      <c r="K11" s="21"/>
      <c r="L11" s="32"/>
      <c r="O11" s="32"/>
      <c r="R11" s="32"/>
      <c r="U11" s="34"/>
      <c r="X11" s="32"/>
      <c r="Y11" s="33"/>
    </row>
    <row r="12" spans="1:28" s="30" customFormat="1" x14ac:dyDescent="0.3">
      <c r="A12" s="27"/>
      <c r="B12" s="28"/>
      <c r="C12" s="29"/>
      <c r="E12" s="31"/>
      <c r="F12" s="32"/>
      <c r="G12" s="33"/>
      <c r="I12" s="21"/>
      <c r="J12" s="21"/>
      <c r="K12" s="21"/>
      <c r="L12" s="32"/>
      <c r="N12" s="35"/>
      <c r="O12" s="32"/>
      <c r="R12" s="32"/>
      <c r="X12" s="32"/>
      <c r="Y12" s="33"/>
    </row>
    <row r="13" spans="1:28" s="30" customFormat="1" x14ac:dyDescent="0.3">
      <c r="A13" s="22" t="s">
        <v>36</v>
      </c>
      <c r="B13" s="23"/>
      <c r="C13" s="24"/>
      <c r="D13" s="25" t="s">
        <v>24</v>
      </c>
      <c r="E13" s="22" t="s">
        <v>25</v>
      </c>
      <c r="F13" s="23" t="s">
        <v>26</v>
      </c>
      <c r="G13" s="24" t="s">
        <v>27</v>
      </c>
      <c r="H13" s="25"/>
      <c r="I13" s="24" t="s">
        <v>28</v>
      </c>
      <c r="J13" s="25"/>
      <c r="K13" s="24" t="s">
        <v>29</v>
      </c>
      <c r="Z13"/>
      <c r="AA13"/>
      <c r="AB13"/>
    </row>
    <row r="14" spans="1:28" s="30" customFormat="1" x14ac:dyDescent="0.3">
      <c r="A14" s="27">
        <f>[1]Competitiedagen!H14</f>
        <v>0.45833333333333331</v>
      </c>
      <c r="B14" s="28" t="s">
        <v>26</v>
      </c>
      <c r="C14" s="29">
        <f>A14+[1]Competitiedagen!$I$14</f>
        <v>0.5</v>
      </c>
      <c r="E14" s="31" t="str">
        <f>IF(LEFT(D14,2)="1K",VLOOKUP(D14,'[1]1K'!D:G,2,FALSE),IF(LEFT(D14,2)="2K",VLOOKUP(D14,'[1]2K'!D:G,2,FALSE),IF(LEFT(D14,2)="3K",VLOOKUP(D14,'[1]3K'!D:G,2,FALSE),IF(LEFT(D14,2)="HK",VLOOKUP(D14,[1]HK!D:G,2,FALSE),IF(LEFT(D14,2)="OK",VLOOKUP(D14,[1]OK!D:G,2,FALSE),IF(LEFT(D14,2)="VR",VLOOKUP(D14,[1]VR!D:G,2,FALSE),"GEEN"))))))</f>
        <v>GEEN</v>
      </c>
      <c r="F14" s="32" t="s">
        <v>26</v>
      </c>
      <c r="G14" s="33" t="str">
        <f>IF(LEFT(D14,2)="1K",VLOOKUP(D14,'[1]1K'!D:G,4,FALSE),IF(LEFT(D14,2)="2K",VLOOKUP(D14,'[1]2K'!D:G,4,FALSE),IF(LEFT(D14,2)="3K",VLOOKUP(D14,'[1]3K'!D:G,4,FALSE),IF(LEFT(D14,2)="HK",VLOOKUP(D14,[1]HK!D:G,4,FALSE),IF(LEFT(D14,2)="OK",VLOOKUP(D14,[1]OK!D:G,4,FALSE),IF(LEFT(D14,2)="VR",VLOOKUP(D14,[1]VR!D:G,4,FALSE),"WEDSTRIJD"))))))</f>
        <v>WEDSTRIJD</v>
      </c>
      <c r="I14" s="21"/>
      <c r="J14" s="21"/>
      <c r="K14" s="21"/>
      <c r="Z14"/>
      <c r="AA14"/>
      <c r="AB14"/>
    </row>
    <row r="15" spans="1:28" s="30" customFormat="1" x14ac:dyDescent="0.3">
      <c r="A15" s="27">
        <f>C14</f>
        <v>0.5</v>
      </c>
      <c r="B15" s="28" t="s">
        <v>26</v>
      </c>
      <c r="C15" s="29">
        <f>A15+[1]Competitiedagen!$I$14</f>
        <v>0.54166666666666663</v>
      </c>
      <c r="D15" s="30" t="s">
        <v>80</v>
      </c>
      <c r="E15" s="31" t="str">
        <f>IF(LEFT(D15,2)="1K",VLOOKUP(D15,'[1]1K'!D:G,2,FALSE),IF(LEFT(D15,2)="2K",VLOOKUP(D15,'[1]2K'!D:G,2,FALSE),IF(LEFT(D15,2)="3K",VLOOKUP(D15,'[1]3K'!D:G,2,FALSE),IF(LEFT(D15,2)="HK",VLOOKUP(D15,[1]HK!D:G,2,FALSE),IF(LEFT(D15,2)="OK",VLOOKUP(D15,[1]OK!D:G,2,FALSE),IF(LEFT(D15,2)="VR",VLOOKUP(D15,[1]VR!D:G,2,FALSE),"GEEN"))))))</f>
        <v>Push E2</v>
      </c>
      <c r="F15" s="32" t="s">
        <v>26</v>
      </c>
      <c r="G15" s="33" t="str">
        <f>IF(LEFT(D15,2)="1K",VLOOKUP(D15,'[1]1K'!D:G,4,FALSE),IF(LEFT(D15,2)="2K",VLOOKUP(D15,'[1]2K'!D:G,4,FALSE),IF(LEFT(D15,2)="3K",VLOOKUP(D15,'[1]3K'!D:G,4,FALSE),IF(LEFT(D15,2)="HK",VLOOKUP(D15,[1]HK!D:G,4,FALSE),IF(LEFT(D15,2)="OK",VLOOKUP(D15,[1]OK!D:G,4,FALSE),IF(LEFT(D15,2)="VR",VLOOKUP(D15,[1]VR!D:G,4,FALSE),"WEDSTRIJD"))))))</f>
        <v>GP Bulls E2</v>
      </c>
      <c r="I15" s="21"/>
      <c r="J15" s="21"/>
      <c r="K15" s="21"/>
      <c r="Z15"/>
      <c r="AA15"/>
      <c r="AB15"/>
    </row>
    <row r="16" spans="1:28" s="30" customFormat="1" x14ac:dyDescent="0.3">
      <c r="A16" s="27">
        <f t="shared" ref="A16:A20" si="1">C15</f>
        <v>0.54166666666666663</v>
      </c>
      <c r="B16" s="28" t="s">
        <v>26</v>
      </c>
      <c r="C16" s="29">
        <f>A16+[1]Competitiedagen!$I$14</f>
        <v>0.58333333333333326</v>
      </c>
      <c r="D16" s="30" t="s">
        <v>81</v>
      </c>
      <c r="E16" s="31" t="str">
        <f>IF(LEFT(D16,2)="1K",VLOOKUP(D16,'[1]1K'!D:G,2,FALSE),IF(LEFT(D16,2)="2K",VLOOKUP(D16,'[1]2K'!D:G,2,FALSE),IF(LEFT(D16,2)="3K",VLOOKUP(D16,'[1]3K'!D:G,2,FALSE),IF(LEFT(D16,2)="HK",VLOOKUP(D16,[1]HK!D:G,2,FALSE),IF(LEFT(D16,2)="OK",VLOOKUP(D16,[1]OK!D:G,2,FALSE),IF(LEFT(D16,2)="VR",VLOOKUP(D16,[1]VR!D:G,2,FALSE),"GEEN"))))))</f>
        <v>Black Scorpions E1</v>
      </c>
      <c r="F16" s="32" t="s">
        <v>26</v>
      </c>
      <c r="G16" s="33" t="str">
        <f>IF(LEFT(D16,2)="1K",VLOOKUP(D16,'[1]1K'!D:G,4,FALSE),IF(LEFT(D16,2)="2K",VLOOKUP(D16,'[1]2K'!D:G,4,FALSE),IF(LEFT(D16,2)="3K",VLOOKUP(D16,'[1]3K'!D:G,4,FALSE),IF(LEFT(D16,2)="HK",VLOOKUP(D16,[1]HK!D:G,4,FALSE),IF(LEFT(D16,2)="OK",VLOOKUP(D16,[1]OK!D:G,4,FALSE),IF(LEFT(D16,2)="VR",VLOOKUP(D16,[1]VR!D:G,4,FALSE),"WEDSTRIJD"))))))</f>
        <v>Kampong E1</v>
      </c>
      <c r="I16" s="21"/>
      <c r="J16" s="21"/>
      <c r="K16" s="21"/>
      <c r="Z16"/>
      <c r="AA16"/>
      <c r="AB16"/>
    </row>
    <row r="17" spans="1:28" s="30" customFormat="1" x14ac:dyDescent="0.3">
      <c r="A17" s="27">
        <f t="shared" si="1"/>
        <v>0.58333333333333326</v>
      </c>
      <c r="B17" s="28" t="s">
        <v>26</v>
      </c>
      <c r="C17" s="29">
        <f>A17+[1]Competitiedagen!$I$14</f>
        <v>0.62499999999999989</v>
      </c>
      <c r="D17" s="30" t="s">
        <v>82</v>
      </c>
      <c r="E17" s="31" t="str">
        <f>IF(LEFT(D17,2)="1K",VLOOKUP(D17,'[1]1K'!D:G,2,FALSE),IF(LEFT(D17,2)="2K",VLOOKUP(D17,'[1]2K'!D:G,2,FALSE),IF(LEFT(D17,2)="3K",VLOOKUP(D17,'[1]3K'!D:G,2,FALSE),IF(LEFT(D17,2)="HK",VLOOKUP(D17,[1]HK!D:G,2,FALSE),IF(LEFT(D17,2)="OK",VLOOKUP(D17,[1]OK!D:G,2,FALSE),IF(LEFT(D17,2)="VR",VLOOKUP(D17,[1]VR!D:G,2,FALSE),"GEEN"))))))</f>
        <v>Push E2</v>
      </c>
      <c r="F17" s="32" t="s">
        <v>26</v>
      </c>
      <c r="G17" s="33" t="str">
        <f>IF(LEFT(D17,2)="1K",VLOOKUP(D17,'[1]1K'!D:G,4,FALSE),IF(LEFT(D17,2)="2K",VLOOKUP(D17,'[1]2K'!D:G,4,FALSE),IF(LEFT(D17,2)="3K",VLOOKUP(D17,'[1]3K'!D:G,4,FALSE),IF(LEFT(D17,2)="HK",VLOOKUP(D17,[1]HK!D:G,4,FALSE),IF(LEFT(D17,2)="OK",VLOOKUP(D17,[1]OK!D:G,4,FALSE),IF(LEFT(D17,2)="VR",VLOOKUP(D17,[1]VR!D:G,4,FALSE),"WEDSTRIJD"))))))</f>
        <v>Upward E2</v>
      </c>
      <c r="I17" s="21"/>
      <c r="J17" s="21"/>
      <c r="K17" s="21"/>
      <c r="Z17"/>
      <c r="AA17"/>
      <c r="AB17"/>
    </row>
    <row r="18" spans="1:28" s="30" customFormat="1" x14ac:dyDescent="0.3">
      <c r="A18" s="27">
        <f t="shared" si="1"/>
        <v>0.62499999999999989</v>
      </c>
      <c r="B18" s="28" t="s">
        <v>26</v>
      </c>
      <c r="C18" s="29">
        <f>A18+[1]Competitiedagen!$I$14</f>
        <v>0.66666666666666652</v>
      </c>
      <c r="D18" s="30" t="s">
        <v>83</v>
      </c>
      <c r="E18" s="31" t="str">
        <f>IF(LEFT(D18,2)="1K",VLOOKUP(D18,'[1]1K'!D:G,2,FALSE),IF(LEFT(D18,2)="2K",VLOOKUP(D18,'[1]2K'!D:G,2,FALSE),IF(LEFT(D18,2)="3K",VLOOKUP(D18,'[1]3K'!D:G,2,FALSE),IF(LEFT(D18,2)="HK",VLOOKUP(D18,[1]HK!D:G,2,FALSE),IF(LEFT(D18,2)="OK",VLOOKUP(D18,[1]OK!D:G,2,FALSE),IF(LEFT(D18,2)="VR",VLOOKUP(D18,[1]VR!D:G,2,FALSE),"GEEN"))))))</f>
        <v>Black Scorpions E1</v>
      </c>
      <c r="F18" s="32" t="s">
        <v>26</v>
      </c>
      <c r="G18" s="33" t="str">
        <f>IF(LEFT(D18,2)="1K",VLOOKUP(D18,'[1]1K'!D:G,4,FALSE),IF(LEFT(D18,2)="2K",VLOOKUP(D18,'[1]2K'!D:G,4,FALSE),IF(LEFT(D18,2)="3K",VLOOKUP(D18,'[1]3K'!D:G,4,FALSE),IF(LEFT(D18,2)="HK",VLOOKUP(D18,[1]HK!D:G,4,FALSE),IF(LEFT(D18,2)="OK",VLOOKUP(D18,[1]OK!D:G,4,FALSE),IF(LEFT(D18,2)="VR",VLOOKUP(D18,[1]VR!D:G,4,FALSE),"WEDSTRIJD"))))))</f>
        <v>De Pont E2</v>
      </c>
      <c r="I18" s="21"/>
      <c r="J18" s="21"/>
      <c r="K18" s="21"/>
      <c r="Z18"/>
      <c r="AA18"/>
      <c r="AB18"/>
    </row>
    <row r="19" spans="1:28" s="30" customFormat="1" x14ac:dyDescent="0.3">
      <c r="A19" s="27">
        <f t="shared" si="1"/>
        <v>0.66666666666666652</v>
      </c>
      <c r="B19" s="28" t="s">
        <v>26</v>
      </c>
      <c r="C19" s="29">
        <f>A19+[1]Competitiedagen!$I$14</f>
        <v>0.70833333333333315</v>
      </c>
      <c r="D19" s="30" t="s">
        <v>84</v>
      </c>
      <c r="E19" s="31" t="str">
        <f>IF(LEFT(D19,2)="1K",VLOOKUP(D19,'[1]1K'!D:G,2,FALSE),IF(LEFT(D19,2)="2K",VLOOKUP(D19,'[1]2K'!D:G,2,FALSE),IF(LEFT(D19,2)="3K",VLOOKUP(D19,'[1]3K'!D:G,2,FALSE),IF(LEFT(D19,2)="HK",VLOOKUP(D19,[1]HK!D:G,2,FALSE),IF(LEFT(D19,2)="OK",VLOOKUP(D19,[1]OK!D:G,2,FALSE),IF(LEFT(D19,2)="VR",VLOOKUP(D19,[1]VR!D:G,2,FALSE),"GEEN"))))))</f>
        <v>GP Bulls E2</v>
      </c>
      <c r="F19" s="32" t="s">
        <v>26</v>
      </c>
      <c r="G19" s="33" t="str">
        <f>IF(LEFT(D19,2)="1K",VLOOKUP(D19,'[1]1K'!D:G,4,FALSE),IF(LEFT(D19,2)="2K",VLOOKUP(D19,'[1]2K'!D:G,4,FALSE),IF(LEFT(D19,2)="3K",VLOOKUP(D19,'[1]3K'!D:G,4,FALSE),IF(LEFT(D19,2)="HK",VLOOKUP(D19,[1]HK!D:G,4,FALSE),IF(LEFT(D19,2)="OK",VLOOKUP(D19,[1]OK!D:G,4,FALSE),IF(LEFT(D19,2)="VR",VLOOKUP(D19,[1]VR!D:G,4,FALSE),"WEDSTRIJD"))))))</f>
        <v>Kampong E1</v>
      </c>
      <c r="I19" s="21"/>
      <c r="J19" s="21"/>
      <c r="K19" s="21"/>
      <c r="Z19"/>
      <c r="AA19"/>
      <c r="AB19"/>
    </row>
    <row r="20" spans="1:28" s="30" customFormat="1" x14ac:dyDescent="0.3">
      <c r="A20" s="27">
        <f t="shared" si="1"/>
        <v>0.70833333333333315</v>
      </c>
      <c r="B20" s="28" t="s">
        <v>26</v>
      </c>
      <c r="C20" s="29">
        <f>A20+[1]Competitiedagen!$I$14</f>
        <v>0.74999999999999978</v>
      </c>
      <c r="D20" s="30" t="s">
        <v>85</v>
      </c>
      <c r="E20" s="31" t="str">
        <f>IF(LEFT(D20,2)="1K",VLOOKUP(D20,'[1]1K'!D:G,2,FALSE),IF(LEFT(D20,2)="2K",VLOOKUP(D20,'[1]2K'!D:G,2,FALSE),IF(LEFT(D20,2)="3K",VLOOKUP(D20,'[1]3K'!D:G,2,FALSE),IF(LEFT(D20,2)="HK",VLOOKUP(D20,[1]HK!D:G,2,FALSE),IF(LEFT(D20,2)="OK",VLOOKUP(D20,[1]OK!D:G,2,FALSE),IF(LEFT(D20,2)="VR",VLOOKUP(D20,[1]VR!D:G,2,FALSE),"GEEN"))))))</f>
        <v>Upward E2</v>
      </c>
      <c r="F20" s="32" t="s">
        <v>26</v>
      </c>
      <c r="G20" s="33" t="str">
        <f>IF(LEFT(D20,2)="1K",VLOOKUP(D20,'[1]1K'!D:G,4,FALSE),IF(LEFT(D20,2)="2K",VLOOKUP(D20,'[1]2K'!D:G,4,FALSE),IF(LEFT(D20,2)="3K",VLOOKUP(D20,'[1]3K'!D:G,4,FALSE),IF(LEFT(D20,2)="HK",VLOOKUP(D20,[1]HK!D:G,4,FALSE),IF(LEFT(D20,2)="OK",VLOOKUP(D20,[1]OK!D:G,4,FALSE),IF(LEFT(D20,2)="VR",VLOOKUP(D20,[1]VR!D:G,4,FALSE),"WEDSTRIJD"))))))</f>
        <v>De Pont E2</v>
      </c>
      <c r="I20" s="21"/>
      <c r="J20" s="21"/>
      <c r="K20" s="21"/>
      <c r="Z20"/>
      <c r="AA20"/>
      <c r="AB20"/>
    </row>
  </sheetData>
  <mergeCells count="1">
    <mergeCell ref="I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92219-BF0D-4BCA-A9E0-18A0A3493E2F}">
  <dimension ref="A1:AB20"/>
  <sheetViews>
    <sheetView workbookViewId="0">
      <selection activeCell="K24" sqref="K24"/>
    </sheetView>
  </sheetViews>
  <sheetFormatPr defaultRowHeight="14.4" x14ac:dyDescent="0.3"/>
  <cols>
    <col min="1" max="1" width="7.21875" customWidth="1"/>
    <col min="2" max="2" width="5.109375" customWidth="1"/>
    <col min="4" max="4" width="7.44140625" customWidth="1"/>
    <col min="5" max="5" width="19.21875" customWidth="1"/>
    <col min="6" max="6" width="4.109375" customWidth="1"/>
    <col min="7" max="7" width="17.33203125" customWidth="1"/>
    <col min="8" max="8" width="6.77734375" customWidth="1"/>
    <col min="9" max="9" width="16.21875" customWidth="1"/>
    <col min="10" max="10" width="4.44140625" customWidth="1"/>
    <col min="11" max="11" width="20" customWidth="1"/>
  </cols>
  <sheetData>
    <row r="1" spans="1:28" s="12" customFormat="1" ht="23.4" x14ac:dyDescent="0.45">
      <c r="A1" s="9" t="str">
        <f>"Wedstrijdschema "&amp;[1]Competitiedagen!A15&amp;" "&amp;[1]Competitiedagen!B15&amp;", "&amp;[1]Competitiedagen!D15</f>
        <v>Wedstrijdschema 6de competitiedag Zaterdag 20 april 2019, Amsterdam</v>
      </c>
      <c r="B1" s="10"/>
      <c r="C1" s="11"/>
      <c r="E1" s="10"/>
      <c r="H1" s="13"/>
      <c r="Q1" s="10"/>
      <c r="T1" s="14"/>
      <c r="W1" s="10"/>
      <c r="X1" s="11"/>
    </row>
    <row r="2" spans="1:28" s="17" customFormat="1" ht="15.6" x14ac:dyDescent="0.3">
      <c r="A2" s="15" t="s">
        <v>21</v>
      </c>
      <c r="B2" s="16"/>
      <c r="C2" s="19"/>
      <c r="E2" s="16" t="str">
        <f>" "&amp;[1]Competitiedagen!C15</f>
        <v xml:space="preserve"> Kampong</v>
      </c>
      <c r="G2" s="18" t="s">
        <v>22</v>
      </c>
      <c r="H2" s="18"/>
      <c r="I2" s="37" t="str">
        <f>[1]Competitiedagen!E15</f>
        <v>Sporthallen Zuid, Burgerweeshuispad 54</v>
      </c>
      <c r="J2" s="37"/>
      <c r="K2" s="37"/>
      <c r="Q2" s="16"/>
      <c r="T2" s="20"/>
      <c r="W2" s="16"/>
      <c r="X2" s="19"/>
    </row>
    <row r="3" spans="1:28" s="17" customFormat="1" ht="15.6" x14ac:dyDescent="0.3">
      <c r="A3" s="15"/>
      <c r="B3" s="16"/>
      <c r="C3" s="19"/>
      <c r="E3" s="16"/>
      <c r="H3" s="18"/>
      <c r="I3" s="21"/>
      <c r="Q3" s="16"/>
      <c r="T3" s="20"/>
      <c r="W3" s="16"/>
      <c r="X3" s="19"/>
    </row>
    <row r="4" spans="1:28" s="25" customFormat="1" x14ac:dyDescent="0.3">
      <c r="A4" s="22" t="s">
        <v>23</v>
      </c>
      <c r="B4" s="23"/>
      <c r="C4" s="24"/>
      <c r="D4" s="25" t="s">
        <v>24</v>
      </c>
      <c r="E4" s="22" t="s">
        <v>25</v>
      </c>
      <c r="F4" s="23" t="s">
        <v>26</v>
      </c>
      <c r="G4" s="24" t="s">
        <v>27</v>
      </c>
      <c r="I4" s="24" t="s">
        <v>28</v>
      </c>
      <c r="K4" s="24" t="s">
        <v>29</v>
      </c>
      <c r="Q4" s="23"/>
      <c r="T4" s="26"/>
      <c r="W4" s="23"/>
      <c r="X4" s="24"/>
    </row>
    <row r="5" spans="1:28" s="30" customFormat="1" x14ac:dyDescent="0.3">
      <c r="A5" s="27">
        <f>[1]Competitiedagen!F15</f>
        <v>0.45833333333333331</v>
      </c>
      <c r="B5" s="28" t="s">
        <v>26</v>
      </c>
      <c r="C5" s="29">
        <f>A5+[1]Competitiedagen!$G$15</f>
        <v>0.5</v>
      </c>
      <c r="E5" s="31" t="str">
        <f>IF(LEFT(D5,2)="1K",VLOOKUP(D5,'[1]1K'!D:G,2,FALSE),IF(LEFT(D5,2)="2K",VLOOKUP(D5,'[1]2K'!D:G,2,FALSE),IF(LEFT(D5,2)="3K",VLOOKUP(D5,'[1]3K'!D:G,2,FALSE),IF(LEFT(D5,2)="HK",VLOOKUP(D5,[1]HK!D:G,2,FALSE),IF(LEFT(D5,2)="OK",VLOOKUP(D5,[1]OK!D:G,2,FALSE),IF(LEFT(D5,2)="VR",VLOOKUP(D5,[1]VR!D:G,2,FALSE),"GEEN"))))))</f>
        <v>GEEN</v>
      </c>
      <c r="F5" s="32" t="s">
        <v>26</v>
      </c>
      <c r="G5" s="33" t="str">
        <f>IF(LEFT(D5,2)="1K",VLOOKUP(D5,'[1]1K'!D:G,4,FALSE),IF(LEFT(D5,2)="2K",VLOOKUP(D5,'[1]2K'!D:G,4,FALSE),IF(LEFT(D5,2)="3K",VLOOKUP(D5,'[1]3K'!D:G,4,FALSE),IF(LEFT(D5,2)="HK",VLOOKUP(D5,[1]HK!D:G,4,FALSE),IF(LEFT(D5,2)="OK",VLOOKUP(D5,[1]OK!D:G,4,FALSE),IF(LEFT(D5,2)="VR",VLOOKUP(D5,[1]VR!D:G,4,FALSE),"WEDSTRIJD"))))))</f>
        <v>WEDSTRIJD</v>
      </c>
      <c r="I5" s="21"/>
      <c r="J5" s="21"/>
      <c r="K5" s="21"/>
      <c r="L5" s="32"/>
      <c r="O5" s="32"/>
      <c r="Q5" s="21"/>
      <c r="R5" s="32"/>
      <c r="U5" s="34"/>
      <c r="X5" s="32"/>
      <c r="Y5" s="33"/>
    </row>
    <row r="6" spans="1:28" s="30" customFormat="1" x14ac:dyDescent="0.3">
      <c r="A6" s="27">
        <f>C5</f>
        <v>0.5</v>
      </c>
      <c r="B6" s="28" t="s">
        <v>26</v>
      </c>
      <c r="C6" s="29">
        <f>A6+[1]Competitiedagen!$G$15</f>
        <v>0.54166666666666663</v>
      </c>
      <c r="D6" s="30" t="s">
        <v>86</v>
      </c>
      <c r="E6" s="31" t="str">
        <f>IF(LEFT(D6,2)="1K",VLOOKUP(D6,'[1]1K'!D:G,2,FALSE),IF(LEFT(D6,2)="2K",VLOOKUP(D6,'[1]2K'!D:G,2,FALSE),IF(LEFT(D6,2)="3K",VLOOKUP(D6,'[1]3K'!D:G,2,FALSE),IF(LEFT(D6,2)="HK",VLOOKUP(D6,[1]HK!D:G,2,FALSE),IF(LEFT(D6,2)="OK",VLOOKUP(D6,[1]OK!D:G,2,FALSE),IF(LEFT(D6,2)="VR",VLOOKUP(D6,[1]VR!D:G,2,FALSE),"GEEN"))))))</f>
        <v>GP Bulls E1</v>
      </c>
      <c r="F6" s="32" t="s">
        <v>26</v>
      </c>
      <c r="G6" s="33" t="str">
        <f>IF(LEFT(D6,2)="1K",VLOOKUP(D6,'[1]1K'!D:G,4,FALSE),IF(LEFT(D6,2)="2K",VLOOKUP(D6,'[1]2K'!D:G,4,FALSE),IF(LEFT(D6,2)="3K",VLOOKUP(D6,'[1]3K'!D:G,4,FALSE),IF(LEFT(D6,2)="HK",VLOOKUP(D6,[1]HK!D:G,4,FALSE),IF(LEFT(D6,2)="OK",VLOOKUP(D6,[1]OK!D:G,4,FALSE),IF(LEFT(D6,2)="VR",VLOOKUP(D6,[1]VR!D:G,4,FALSE),"WEDSTRIJD"))))))</f>
        <v>De Pont E1</v>
      </c>
      <c r="I6" s="21"/>
      <c r="J6" s="21"/>
      <c r="K6" s="21"/>
      <c r="L6" s="32"/>
      <c r="N6" s="35"/>
      <c r="O6" s="32"/>
      <c r="R6" s="32"/>
      <c r="U6" s="34"/>
      <c r="X6" s="32"/>
      <c r="Y6" s="33"/>
    </row>
    <row r="7" spans="1:28" s="30" customFormat="1" x14ac:dyDescent="0.3">
      <c r="A7" s="27">
        <f t="shared" ref="A7:A11" si="0">C6</f>
        <v>0.54166666666666663</v>
      </c>
      <c r="B7" s="28" t="s">
        <v>26</v>
      </c>
      <c r="C7" s="29">
        <f>A7+[1]Competitiedagen!$G$15</f>
        <v>0.58333333333333326</v>
      </c>
      <c r="D7" s="30" t="s">
        <v>87</v>
      </c>
      <c r="E7" s="31" t="str">
        <f>IF(LEFT(D7,2)="1K",VLOOKUP(D7,'[1]1K'!D:G,2,FALSE),IF(LEFT(D7,2)="2K",VLOOKUP(D7,'[1]2K'!D:G,2,FALSE),IF(LEFT(D7,2)="3K",VLOOKUP(D7,'[1]3K'!D:G,2,FALSE),IF(LEFT(D7,2)="HK",VLOOKUP(D7,[1]HK!D:G,2,FALSE),IF(LEFT(D7,2)="OK",VLOOKUP(D7,[1]OK!D:G,2,FALSE),IF(LEFT(D7,2)="VR",VLOOKUP(D7,[1]VR!D:G,2,FALSE),"GEEN"))))))</f>
        <v>E-Team Emmen E1</v>
      </c>
      <c r="F7" s="32" t="s">
        <v>26</v>
      </c>
      <c r="G7" s="33" t="str">
        <f>IF(LEFT(D7,2)="1K",VLOOKUP(D7,'[1]1K'!D:G,4,FALSE),IF(LEFT(D7,2)="2K",VLOOKUP(D7,'[1]2K'!D:G,4,FALSE),IF(LEFT(D7,2)="3K",VLOOKUP(D7,'[1]3K'!D:G,4,FALSE),IF(LEFT(D7,2)="HK",VLOOKUP(D7,[1]HK!D:G,4,FALSE),IF(LEFT(D7,2)="OK",VLOOKUP(D7,[1]OK!D:G,4,FALSE),IF(LEFT(D7,2)="VR",VLOOKUP(D7,[1]VR!D:G,4,FALSE),"WEDSTRIJD"))))))</f>
        <v>Push E1</v>
      </c>
      <c r="I7" s="21"/>
      <c r="J7" s="21"/>
      <c r="K7" s="21"/>
      <c r="L7" s="32"/>
      <c r="O7" s="32"/>
      <c r="R7" s="32"/>
      <c r="U7" s="34"/>
      <c r="X7" s="32"/>
      <c r="Y7" s="33"/>
    </row>
    <row r="8" spans="1:28" s="30" customFormat="1" x14ac:dyDescent="0.3">
      <c r="A8" s="27">
        <f t="shared" si="0"/>
        <v>0.58333333333333326</v>
      </c>
      <c r="B8" s="28" t="s">
        <v>26</v>
      </c>
      <c r="C8" s="29">
        <f>A8+[1]Competitiedagen!$G$15</f>
        <v>0.62499999999999989</v>
      </c>
      <c r="D8" s="30" t="s">
        <v>88</v>
      </c>
      <c r="E8" s="31" t="str">
        <f>IF(LEFT(D8,2)="1K",VLOOKUP(D8,'[1]1K'!D:G,2,FALSE),IF(LEFT(D8,2)="2K",VLOOKUP(D8,'[1]2K'!D:G,2,FALSE),IF(LEFT(D8,2)="3K",VLOOKUP(D8,'[1]3K'!D:G,2,FALSE),IF(LEFT(D8,2)="HK",VLOOKUP(D8,[1]HK!D:G,2,FALSE),IF(LEFT(D8,2)="OK",VLOOKUP(D8,[1]OK!D:G,2,FALSE),IF(LEFT(D8,2)="VR",VLOOKUP(D8,[1]VR!D:G,2,FALSE),"GEEN"))))))</f>
        <v>GP Bulls E1</v>
      </c>
      <c r="F8" s="32" t="s">
        <v>26</v>
      </c>
      <c r="G8" s="33" t="str">
        <f>IF(LEFT(D8,2)="1K",VLOOKUP(D8,'[1]1K'!D:G,4,FALSE),IF(LEFT(D8,2)="2K",VLOOKUP(D8,'[1]2K'!D:G,4,FALSE),IF(LEFT(D8,2)="3K",VLOOKUP(D8,'[1]3K'!D:G,4,FALSE),IF(LEFT(D8,2)="HK",VLOOKUP(D8,[1]HK!D:G,4,FALSE),IF(LEFT(D8,2)="OK",VLOOKUP(D8,[1]OK!D:G,4,FALSE),IF(LEFT(D8,2)="VR",VLOOKUP(D8,[1]VR!D:G,4,FALSE),"WEDSTRIJD"))))))</f>
        <v>Gidos E1</v>
      </c>
      <c r="I8" s="21"/>
      <c r="J8" s="21"/>
      <c r="K8" s="21"/>
      <c r="L8" s="32"/>
      <c r="O8" s="32"/>
      <c r="R8" s="32"/>
      <c r="U8" s="34"/>
      <c r="X8" s="32"/>
      <c r="Y8" s="33"/>
    </row>
    <row r="9" spans="1:28" s="30" customFormat="1" x14ac:dyDescent="0.3">
      <c r="A9" s="27">
        <f t="shared" si="0"/>
        <v>0.62499999999999989</v>
      </c>
      <c r="B9" s="28" t="s">
        <v>26</v>
      </c>
      <c r="C9" s="29">
        <f>A9+[1]Competitiedagen!$G$15</f>
        <v>0.66666666666666652</v>
      </c>
      <c r="D9" s="30" t="s">
        <v>89</v>
      </c>
      <c r="E9" s="31" t="str">
        <f>IF(LEFT(D9,2)="1K",VLOOKUP(D9,'[1]1K'!D:G,2,FALSE),IF(LEFT(D9,2)="2K",VLOOKUP(D9,'[1]2K'!D:G,2,FALSE),IF(LEFT(D9,2)="3K",VLOOKUP(D9,'[1]3K'!D:G,2,FALSE),IF(LEFT(D9,2)="HK",VLOOKUP(D9,[1]HK!D:G,2,FALSE),IF(LEFT(D9,2)="OK",VLOOKUP(D9,[1]OK!D:G,2,FALSE),IF(LEFT(D9,2)="VR",VLOOKUP(D9,[1]VR!D:G,2,FALSE),"GEEN"))))))</f>
        <v>De Pont E1</v>
      </c>
      <c r="F9" s="32" t="s">
        <v>26</v>
      </c>
      <c r="G9" s="33" t="str">
        <f>IF(LEFT(D9,2)="1K",VLOOKUP(D9,'[1]1K'!D:G,4,FALSE),IF(LEFT(D9,2)="2K",VLOOKUP(D9,'[1]2K'!D:G,4,FALSE),IF(LEFT(D9,2)="3K",VLOOKUP(D9,'[1]3K'!D:G,4,FALSE),IF(LEFT(D9,2)="HK",VLOOKUP(D9,[1]HK!D:G,4,FALSE),IF(LEFT(D9,2)="OK",VLOOKUP(D9,[1]OK!D:G,4,FALSE),IF(LEFT(D9,2)="VR",VLOOKUP(D9,[1]VR!D:G,4,FALSE),"WEDSTRIJD"))))))</f>
        <v>Upward E1</v>
      </c>
      <c r="I9" s="21"/>
      <c r="J9" s="21"/>
      <c r="K9" s="21"/>
      <c r="L9" s="32"/>
      <c r="N9" s="35"/>
      <c r="O9" s="32"/>
      <c r="R9" s="32"/>
      <c r="U9" s="34"/>
      <c r="X9" s="32"/>
      <c r="Y9" s="33"/>
    </row>
    <row r="10" spans="1:28" s="30" customFormat="1" x14ac:dyDescent="0.3">
      <c r="A10" s="27">
        <f t="shared" si="0"/>
        <v>0.66666666666666652</v>
      </c>
      <c r="B10" s="28" t="s">
        <v>26</v>
      </c>
      <c r="C10" s="29">
        <f>A10+[1]Competitiedagen!$G$15</f>
        <v>0.70833333333333315</v>
      </c>
      <c r="D10" s="30" t="s">
        <v>90</v>
      </c>
      <c r="E10" s="31" t="str">
        <f>IF(LEFT(D10,2)="1K",VLOOKUP(D10,'[1]1K'!D:G,2,FALSE),IF(LEFT(D10,2)="2K",VLOOKUP(D10,'[1]2K'!D:G,2,FALSE),IF(LEFT(D10,2)="3K",VLOOKUP(D10,'[1]3K'!D:G,2,FALSE),IF(LEFT(D10,2)="HK",VLOOKUP(D10,[1]HK!D:G,2,FALSE),IF(LEFT(D10,2)="OK",VLOOKUP(D10,[1]OK!D:G,2,FALSE),IF(LEFT(D10,2)="VR",VLOOKUP(D10,[1]VR!D:G,2,FALSE),"GEEN"))))))</f>
        <v>E-Team Emmen E1</v>
      </c>
      <c r="F10" s="32" t="s">
        <v>26</v>
      </c>
      <c r="G10" s="33" t="str">
        <f>IF(LEFT(D10,2)="1K",VLOOKUP(D10,'[1]1K'!D:G,4,FALSE),IF(LEFT(D10,2)="2K",VLOOKUP(D10,'[1]2K'!D:G,4,FALSE),IF(LEFT(D10,2)="3K",VLOOKUP(D10,'[1]3K'!D:G,4,FALSE),IF(LEFT(D10,2)="HK",VLOOKUP(D10,[1]HK!D:G,4,FALSE),IF(LEFT(D10,2)="OK",VLOOKUP(D10,[1]OK!D:G,4,FALSE),IF(LEFT(D10,2)="VR",VLOOKUP(D10,[1]VR!D:G,4,FALSE),"WEDSTRIJD"))))))</f>
        <v>Gidos E1</v>
      </c>
      <c r="I10" s="21"/>
      <c r="J10" s="21"/>
      <c r="K10" s="21"/>
      <c r="L10" s="32"/>
      <c r="N10" s="35"/>
      <c r="O10" s="32"/>
      <c r="R10" s="32"/>
      <c r="X10" s="32"/>
      <c r="Y10" s="33"/>
    </row>
    <row r="11" spans="1:28" s="30" customFormat="1" x14ac:dyDescent="0.3">
      <c r="A11" s="27">
        <f t="shared" si="0"/>
        <v>0.70833333333333315</v>
      </c>
      <c r="B11" s="28" t="s">
        <v>26</v>
      </c>
      <c r="C11" s="29">
        <f>A11+[1]Competitiedagen!$G$15</f>
        <v>0.74999999999999978</v>
      </c>
      <c r="D11" s="30" t="s">
        <v>91</v>
      </c>
      <c r="E11" s="31" t="str">
        <f>IF(LEFT(D11,2)="1K",VLOOKUP(D11,'[1]1K'!D:G,2,FALSE),IF(LEFT(D11,2)="2K",VLOOKUP(D11,'[1]2K'!D:G,2,FALSE),IF(LEFT(D11,2)="3K",VLOOKUP(D11,'[1]3K'!D:G,2,FALSE),IF(LEFT(D11,2)="HK",VLOOKUP(D11,[1]HK!D:G,2,FALSE),IF(LEFT(D11,2)="OK",VLOOKUP(D11,[1]OK!D:G,2,FALSE),IF(LEFT(D11,2)="VR",VLOOKUP(D11,[1]VR!D:G,2,FALSE),"GEEN"))))))</f>
        <v>Upward E1</v>
      </c>
      <c r="F11" s="32" t="s">
        <v>26</v>
      </c>
      <c r="G11" s="33" t="str">
        <f>IF(LEFT(D11,2)="1K",VLOOKUP(D11,'[1]1K'!D:G,4,FALSE),IF(LEFT(D11,2)="2K",VLOOKUP(D11,'[1]2K'!D:G,4,FALSE),IF(LEFT(D11,2)="3K",VLOOKUP(D11,'[1]3K'!D:G,4,FALSE),IF(LEFT(D11,2)="HK",VLOOKUP(D11,[1]HK!D:G,4,FALSE),IF(LEFT(D11,2)="OK",VLOOKUP(D11,[1]OK!D:G,4,FALSE),IF(LEFT(D11,2)="VR",VLOOKUP(D11,[1]VR!D:G,4,FALSE),"WEDSTRIJD"))))))</f>
        <v>Push E1</v>
      </c>
      <c r="I11" s="21"/>
      <c r="J11" s="21"/>
      <c r="K11" s="21"/>
      <c r="L11" s="32"/>
      <c r="O11" s="32"/>
      <c r="R11" s="32"/>
      <c r="U11" s="34"/>
      <c r="X11" s="32"/>
      <c r="Y11" s="33"/>
    </row>
    <row r="12" spans="1:28" s="30" customFormat="1" x14ac:dyDescent="0.3">
      <c r="A12" s="27"/>
      <c r="B12" s="28"/>
      <c r="C12" s="29"/>
      <c r="E12" s="31"/>
      <c r="F12" s="32"/>
      <c r="G12" s="33"/>
      <c r="I12" s="21"/>
      <c r="J12" s="21"/>
      <c r="K12" s="21"/>
      <c r="L12" s="32"/>
      <c r="N12" s="35"/>
      <c r="O12" s="32"/>
      <c r="R12" s="32"/>
      <c r="X12" s="32"/>
      <c r="Y12" s="33"/>
    </row>
    <row r="13" spans="1:28" s="30" customFormat="1" x14ac:dyDescent="0.3">
      <c r="A13" s="22" t="s">
        <v>36</v>
      </c>
      <c r="B13" s="23"/>
      <c r="C13" s="24"/>
      <c r="D13" s="25" t="s">
        <v>24</v>
      </c>
      <c r="E13" s="22" t="s">
        <v>25</v>
      </c>
      <c r="F13" s="23" t="s">
        <v>26</v>
      </c>
      <c r="G13" s="24" t="s">
        <v>27</v>
      </c>
      <c r="H13" s="25"/>
      <c r="I13" s="24" t="s">
        <v>28</v>
      </c>
      <c r="J13" s="25"/>
      <c r="K13" s="24" t="s">
        <v>29</v>
      </c>
      <c r="Z13"/>
      <c r="AA13"/>
      <c r="AB13"/>
    </row>
    <row r="14" spans="1:28" s="30" customFormat="1" x14ac:dyDescent="0.3">
      <c r="A14" s="27">
        <f>[1]Competitiedagen!H15</f>
        <v>0.45833333333333331</v>
      </c>
      <c r="B14" s="28" t="s">
        <v>26</v>
      </c>
      <c r="C14" s="29">
        <f>A14+[1]Competitiedagen!$I$15</f>
        <v>0.5</v>
      </c>
      <c r="E14" s="31" t="str">
        <f>IF(LEFT(D14,2)="1K",VLOOKUP(D14,'[1]1K'!D:G,2,FALSE),IF(LEFT(D14,2)="2K",VLOOKUP(D14,'[1]2K'!D:G,2,FALSE),IF(LEFT(D14,2)="3K",VLOOKUP(D14,'[1]3K'!D:G,2,FALSE),IF(LEFT(D14,2)="HK",VLOOKUP(D14,[1]HK!D:G,2,FALSE),IF(LEFT(D14,2)="OK",VLOOKUP(D14,[1]OK!D:G,2,FALSE),IF(LEFT(D14,2)="VR",VLOOKUP(D14,[1]VR!D:G,2,FALSE),"GEEN"))))))</f>
        <v>GEEN</v>
      </c>
      <c r="F14" s="32" t="s">
        <v>26</v>
      </c>
      <c r="G14" s="33" t="str">
        <f>IF(LEFT(D14,2)="1K",VLOOKUP(D14,'[1]1K'!D:G,4,FALSE),IF(LEFT(D14,2)="2K",VLOOKUP(D14,'[1]2K'!D:G,4,FALSE),IF(LEFT(D14,2)="3K",VLOOKUP(D14,'[1]3K'!D:G,4,FALSE),IF(LEFT(D14,2)="HK",VLOOKUP(D14,[1]HK!D:G,4,FALSE),IF(LEFT(D14,2)="OK",VLOOKUP(D14,[1]OK!D:G,4,FALSE),IF(LEFT(D14,2)="VR",VLOOKUP(D14,[1]VR!D:G,4,FALSE),"WEDSTRIJD"))))))</f>
        <v>WEDSTRIJD</v>
      </c>
      <c r="I14" s="21"/>
      <c r="J14" s="21"/>
      <c r="K14" s="21"/>
      <c r="Z14"/>
      <c r="AA14"/>
      <c r="AB14"/>
    </row>
    <row r="15" spans="1:28" s="30" customFormat="1" x14ac:dyDescent="0.3">
      <c r="A15" s="27">
        <f>C14</f>
        <v>0.5</v>
      </c>
      <c r="B15" s="28" t="s">
        <v>26</v>
      </c>
      <c r="C15" s="29">
        <f>A15+[1]Competitiedagen!$I$15</f>
        <v>0.54166666666666663</v>
      </c>
      <c r="D15" s="30" t="s">
        <v>92</v>
      </c>
      <c r="E15" s="31" t="str">
        <f>IF(LEFT(D15,2)="1K",VLOOKUP(D15,'[1]1K'!D:G,2,FALSE),IF(LEFT(D15,2)="2K",VLOOKUP(D15,'[1]2K'!D:G,2,FALSE),IF(LEFT(D15,2)="3K",VLOOKUP(D15,'[1]3K'!D:G,2,FALSE),IF(LEFT(D15,2)="HK",VLOOKUP(D15,[1]HK!D:G,2,FALSE),IF(LEFT(D15,2)="OK",VLOOKUP(D15,[1]OK!D:G,2,FALSE),IF(LEFT(D15,2)="VR",VLOOKUP(D15,[1]VR!D:G,2,FALSE),"GEEN"))))))</f>
        <v>Kampong E1</v>
      </c>
      <c r="F15" s="32" t="s">
        <v>26</v>
      </c>
      <c r="G15" s="33" t="str">
        <f>IF(LEFT(D15,2)="1K",VLOOKUP(D15,'[1]1K'!D:G,4,FALSE),IF(LEFT(D15,2)="2K",VLOOKUP(D15,'[1]2K'!D:G,4,FALSE),IF(LEFT(D15,2)="3K",VLOOKUP(D15,'[1]3K'!D:G,4,FALSE),IF(LEFT(D15,2)="HK",VLOOKUP(D15,[1]HK!D:G,4,FALSE),IF(LEFT(D15,2)="OK",VLOOKUP(D15,[1]OK!D:G,4,FALSE),IF(LEFT(D15,2)="VR",VLOOKUP(D15,[1]VR!D:G,4,FALSE),"WEDSTRIJD"))))))</f>
        <v>De Pont E2</v>
      </c>
      <c r="I15" s="21"/>
      <c r="J15" s="21"/>
      <c r="K15" s="21"/>
      <c r="Z15"/>
      <c r="AA15"/>
      <c r="AB15"/>
    </row>
    <row r="16" spans="1:28" s="30" customFormat="1" x14ac:dyDescent="0.3">
      <c r="A16" s="27">
        <f t="shared" ref="A16:A20" si="1">C15</f>
        <v>0.54166666666666663</v>
      </c>
      <c r="B16" s="28" t="s">
        <v>26</v>
      </c>
      <c r="C16" s="29">
        <f>A16+[1]Competitiedagen!$I$15</f>
        <v>0.58333333333333326</v>
      </c>
      <c r="D16" s="30" t="s">
        <v>71</v>
      </c>
      <c r="E16" s="31" t="str">
        <f>IF(LEFT(D16,2)="1K",VLOOKUP(D16,'[1]1K'!D:G,2,FALSE),IF(LEFT(D16,2)="2K",VLOOKUP(D16,'[1]2K'!D:G,2,FALSE),IF(LEFT(D16,2)="3K",VLOOKUP(D16,'[1]3K'!D:G,2,FALSE),IF(LEFT(D16,2)="HK",VLOOKUP(D16,[1]HK!D:G,2,FALSE),IF(LEFT(D16,2)="OK",VLOOKUP(D16,[1]OK!D:G,2,FALSE),IF(LEFT(D16,2)="VR",VLOOKUP(D16,[1]VR!D:G,2,FALSE),"GEEN"))))))</f>
        <v>Upward E2</v>
      </c>
      <c r="F16" s="32" t="s">
        <v>26</v>
      </c>
      <c r="G16" s="33" t="str">
        <f>IF(LEFT(D16,2)="1K",VLOOKUP(D16,'[1]1K'!D:G,4,FALSE),IF(LEFT(D16,2)="2K",VLOOKUP(D16,'[1]2K'!D:G,4,FALSE),IF(LEFT(D16,2)="3K",VLOOKUP(D16,'[1]3K'!D:G,4,FALSE),IF(LEFT(D16,2)="HK",VLOOKUP(D16,[1]HK!D:G,4,FALSE),IF(LEFT(D16,2)="OK",VLOOKUP(D16,[1]OK!D:G,4,FALSE),IF(LEFT(D16,2)="VR",VLOOKUP(D16,[1]VR!D:G,4,FALSE),"WEDSTRIJD"))))))</f>
        <v>GP Bulls E2</v>
      </c>
      <c r="I16" s="21"/>
      <c r="J16" s="21"/>
      <c r="K16" s="21"/>
      <c r="Z16"/>
      <c r="AA16"/>
      <c r="AB16"/>
    </row>
    <row r="17" spans="1:28" s="30" customFormat="1" x14ac:dyDescent="0.3">
      <c r="A17" s="27">
        <f t="shared" si="1"/>
        <v>0.58333333333333326</v>
      </c>
      <c r="B17" s="28" t="s">
        <v>26</v>
      </c>
      <c r="C17" s="29">
        <f>A17+[1]Competitiedagen!$I$15</f>
        <v>0.62499999999999989</v>
      </c>
      <c r="D17" s="30" t="s">
        <v>72</v>
      </c>
      <c r="E17" s="31" t="str">
        <f>IF(LEFT(D17,2)="1K",VLOOKUP(D17,'[1]1K'!D:G,2,FALSE),IF(LEFT(D17,2)="2K",VLOOKUP(D17,'[1]2K'!D:G,2,FALSE),IF(LEFT(D17,2)="3K",VLOOKUP(D17,'[1]3K'!D:G,2,FALSE),IF(LEFT(D17,2)="HK",VLOOKUP(D17,[1]HK!D:G,2,FALSE),IF(LEFT(D17,2)="OK",VLOOKUP(D17,[1]OK!D:G,2,FALSE),IF(LEFT(D17,2)="VR",VLOOKUP(D17,[1]VR!D:G,2,FALSE),"GEEN"))))))</f>
        <v>Black Scorpions E1</v>
      </c>
      <c r="F17" s="32" t="s">
        <v>26</v>
      </c>
      <c r="G17" s="33" t="str">
        <f>IF(LEFT(D17,2)="1K",VLOOKUP(D17,'[1]1K'!D:G,4,FALSE),IF(LEFT(D17,2)="2K",VLOOKUP(D17,'[1]2K'!D:G,4,FALSE),IF(LEFT(D17,2)="3K",VLOOKUP(D17,'[1]3K'!D:G,4,FALSE),IF(LEFT(D17,2)="HK",VLOOKUP(D17,[1]HK!D:G,4,FALSE),IF(LEFT(D17,2)="OK",VLOOKUP(D17,[1]OK!D:G,4,FALSE),IF(LEFT(D17,2)="VR",VLOOKUP(D17,[1]VR!D:G,4,FALSE),"WEDSTRIJD"))))))</f>
        <v>De Pont E2</v>
      </c>
      <c r="I17" s="21"/>
      <c r="J17" s="21"/>
      <c r="K17" s="21"/>
      <c r="Z17"/>
      <c r="AA17"/>
      <c r="AB17"/>
    </row>
    <row r="18" spans="1:28" s="30" customFormat="1" x14ac:dyDescent="0.3">
      <c r="A18" s="27">
        <f t="shared" si="1"/>
        <v>0.62499999999999989</v>
      </c>
      <c r="B18" s="28" t="s">
        <v>26</v>
      </c>
      <c r="C18" s="29">
        <f>A18+[1]Competitiedagen!$I$15</f>
        <v>0.66666666666666652</v>
      </c>
      <c r="D18" s="30" t="s">
        <v>93</v>
      </c>
      <c r="E18" s="31" t="str">
        <f>IF(LEFT(D18,2)="1K",VLOOKUP(D18,'[1]1K'!D:G,2,FALSE),IF(LEFT(D18,2)="2K",VLOOKUP(D18,'[1]2K'!D:G,2,FALSE),IF(LEFT(D18,2)="3K",VLOOKUP(D18,'[1]3K'!D:G,2,FALSE),IF(LEFT(D18,2)="HK",VLOOKUP(D18,[1]HK!D:G,2,FALSE),IF(LEFT(D18,2)="OK",VLOOKUP(D18,[1]OK!D:G,2,FALSE),IF(LEFT(D18,2)="VR",VLOOKUP(D18,[1]VR!D:G,2,FALSE),"GEEN"))))))</f>
        <v>Push E2</v>
      </c>
      <c r="F18" s="32" t="s">
        <v>26</v>
      </c>
      <c r="G18" s="33" t="str">
        <f>IF(LEFT(D18,2)="1K",VLOOKUP(D18,'[1]1K'!D:G,4,FALSE),IF(LEFT(D18,2)="2K",VLOOKUP(D18,'[1]2K'!D:G,4,FALSE),IF(LEFT(D18,2)="3K",VLOOKUP(D18,'[1]3K'!D:G,4,FALSE),IF(LEFT(D18,2)="HK",VLOOKUP(D18,[1]HK!D:G,4,FALSE),IF(LEFT(D18,2)="OK",VLOOKUP(D18,[1]OK!D:G,4,FALSE),IF(LEFT(D18,2)="VR",VLOOKUP(D18,[1]VR!D:G,4,FALSE),"WEDSTRIJD"))))))</f>
        <v>Upward E2</v>
      </c>
      <c r="I18" s="21"/>
      <c r="J18" s="21"/>
      <c r="K18" s="21"/>
      <c r="Z18"/>
      <c r="AA18"/>
      <c r="AB18"/>
    </row>
    <row r="19" spans="1:28" s="30" customFormat="1" x14ac:dyDescent="0.3">
      <c r="A19" s="27">
        <f t="shared" si="1"/>
        <v>0.66666666666666652</v>
      </c>
      <c r="B19" s="28" t="s">
        <v>26</v>
      </c>
      <c r="C19" s="29">
        <f>A19+[1]Competitiedagen!$I$15</f>
        <v>0.70833333333333315</v>
      </c>
      <c r="D19" s="30" t="s">
        <v>94</v>
      </c>
      <c r="E19" s="31" t="str">
        <f>IF(LEFT(D19,2)="1K",VLOOKUP(D19,'[1]1K'!D:G,2,FALSE),IF(LEFT(D19,2)="2K",VLOOKUP(D19,'[1]2K'!D:G,2,FALSE),IF(LEFT(D19,2)="3K",VLOOKUP(D19,'[1]3K'!D:G,2,FALSE),IF(LEFT(D19,2)="HK",VLOOKUP(D19,[1]HK!D:G,2,FALSE),IF(LEFT(D19,2)="OK",VLOOKUP(D19,[1]OK!D:G,2,FALSE),IF(LEFT(D19,2)="VR",VLOOKUP(D19,[1]VR!D:G,2,FALSE),"GEEN"))))))</f>
        <v>Black Scorpions E1</v>
      </c>
      <c r="F19" s="32" t="s">
        <v>26</v>
      </c>
      <c r="G19" s="33" t="str">
        <f>IF(LEFT(D19,2)="1K",VLOOKUP(D19,'[1]1K'!D:G,4,FALSE),IF(LEFT(D19,2)="2K",VLOOKUP(D19,'[1]2K'!D:G,4,FALSE),IF(LEFT(D19,2)="3K",VLOOKUP(D19,'[1]3K'!D:G,4,FALSE),IF(LEFT(D19,2)="HK",VLOOKUP(D19,[1]HK!D:G,4,FALSE),IF(LEFT(D19,2)="OK",VLOOKUP(D19,[1]OK!D:G,4,FALSE),IF(LEFT(D19,2)="VR",VLOOKUP(D19,[1]VR!D:G,4,FALSE),"WEDSTRIJD"))))))</f>
        <v>Kampong E1</v>
      </c>
      <c r="I19" s="21"/>
      <c r="J19" s="21"/>
      <c r="K19" s="21"/>
      <c r="Z19"/>
      <c r="AA19"/>
      <c r="AB19"/>
    </row>
    <row r="20" spans="1:28" s="30" customFormat="1" x14ac:dyDescent="0.3">
      <c r="A20" s="27">
        <f t="shared" si="1"/>
        <v>0.70833333333333315</v>
      </c>
      <c r="B20" s="28" t="s">
        <v>26</v>
      </c>
      <c r="C20" s="29">
        <f>A20+[1]Competitiedagen!$I$15</f>
        <v>0.74999999999999978</v>
      </c>
      <c r="D20" s="30" t="s">
        <v>95</v>
      </c>
      <c r="E20" s="31" t="str">
        <f>IF(LEFT(D20,2)="1K",VLOOKUP(D20,'[1]1K'!D:G,2,FALSE),IF(LEFT(D20,2)="2K",VLOOKUP(D20,'[1]2K'!D:G,2,FALSE),IF(LEFT(D20,2)="3K",VLOOKUP(D20,'[1]3K'!D:G,2,FALSE),IF(LEFT(D20,2)="HK",VLOOKUP(D20,[1]HK!D:G,2,FALSE),IF(LEFT(D20,2)="OK",VLOOKUP(D20,[1]OK!D:G,2,FALSE),IF(LEFT(D20,2)="VR",VLOOKUP(D20,[1]VR!D:G,2,FALSE),"GEEN"))))))</f>
        <v>GP Bulls E2</v>
      </c>
      <c r="F20" s="32" t="s">
        <v>26</v>
      </c>
      <c r="G20" s="33" t="str">
        <f>IF(LEFT(D20,2)="1K",VLOOKUP(D20,'[1]1K'!D:G,4,FALSE),IF(LEFT(D20,2)="2K",VLOOKUP(D20,'[1]2K'!D:G,4,FALSE),IF(LEFT(D20,2)="3K",VLOOKUP(D20,'[1]3K'!D:G,4,FALSE),IF(LEFT(D20,2)="HK",VLOOKUP(D20,[1]HK!D:G,4,FALSE),IF(LEFT(D20,2)="OK",VLOOKUP(D20,[1]OK!D:G,4,FALSE),IF(LEFT(D20,2)="VR",VLOOKUP(D20,[1]VR!D:G,4,FALSE),"WEDSTRIJD"))))))</f>
        <v>Push E2</v>
      </c>
      <c r="I20" s="21"/>
      <c r="J20" s="21"/>
      <c r="K20" s="21"/>
      <c r="Z20"/>
      <c r="AA20"/>
      <c r="AB20"/>
    </row>
  </sheetData>
  <mergeCells count="1">
    <mergeCell ref="I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89C2B-3891-4C52-B1DE-E391C6D3D191}">
  <dimension ref="A1:AB51"/>
  <sheetViews>
    <sheetView tabSelected="1" workbookViewId="0">
      <selection activeCell="L22" sqref="L22"/>
    </sheetView>
  </sheetViews>
  <sheetFormatPr defaultRowHeight="14.4" x14ac:dyDescent="0.3"/>
  <cols>
    <col min="1" max="1" width="7.5546875" style="31" customWidth="1"/>
    <col min="2" max="2" width="1.6640625" style="32" bestFit="1" customWidth="1"/>
    <col min="3" max="3" width="5.33203125" style="33" customWidth="1"/>
    <col min="4" max="4" width="6.44140625" style="30" bestFit="1" customWidth="1"/>
    <col min="5" max="5" width="25" style="30" bestFit="1" customWidth="1"/>
    <col min="6" max="6" width="1.6640625" style="32" bestFit="1" customWidth="1"/>
    <col min="7" max="7" width="25" style="30" bestFit="1" customWidth="1"/>
    <col min="8" max="8" width="1.6640625" style="30" customWidth="1"/>
    <col min="9" max="9" width="21.33203125" style="30" customWidth="1"/>
    <col min="10" max="10" width="1.6640625" style="30" customWidth="1"/>
    <col min="11" max="11" width="21.33203125" style="30" customWidth="1"/>
  </cols>
  <sheetData>
    <row r="1" spans="1:28" s="12" customFormat="1" ht="23.4" x14ac:dyDescent="0.45">
      <c r="A1" s="9" t="str">
        <f>"Wedstrijdschema "&amp;[1]Competitiedagen!A16&amp;" "&amp;[1]Competitiedagen!B16&amp;", "&amp;[1]Competitiedagen!D16</f>
        <v>Wedstrijdschema 7de competitiedag Zaterdag 25 mei 2019, Arnhem</v>
      </c>
      <c r="B1" s="10"/>
      <c r="C1" s="11"/>
      <c r="E1" s="10"/>
      <c r="H1" s="13"/>
      <c r="Q1" s="10"/>
      <c r="T1" s="14"/>
      <c r="W1" s="10"/>
      <c r="X1" s="11"/>
    </row>
    <row r="2" spans="1:28" s="17" customFormat="1" ht="15.6" x14ac:dyDescent="0.3">
      <c r="A2" s="15" t="s">
        <v>21</v>
      </c>
      <c r="B2" s="16"/>
      <c r="C2" s="19"/>
      <c r="E2" s="16" t="str">
        <f>" "&amp;[1]Competitiedagen!C16</f>
        <v xml:space="preserve"> Upward</v>
      </c>
      <c r="G2" s="18" t="s">
        <v>22</v>
      </c>
      <c r="H2" s="18"/>
      <c r="I2" s="37" t="str">
        <f>[1]Competitiedagen!E16</f>
        <v>Sportcentrum Valkenhuizen, Beukenlaan 15</v>
      </c>
      <c r="J2" s="37"/>
      <c r="K2" s="37"/>
      <c r="Q2" s="16"/>
      <c r="T2" s="20"/>
      <c r="W2" s="16"/>
      <c r="X2" s="19"/>
    </row>
    <row r="3" spans="1:28" s="17" customFormat="1" ht="15.6" x14ac:dyDescent="0.3">
      <c r="A3" s="15"/>
      <c r="B3" s="16"/>
      <c r="C3" s="19"/>
      <c r="E3" s="16"/>
      <c r="H3" s="18"/>
      <c r="I3" s="21"/>
      <c r="Q3" s="16"/>
      <c r="T3" s="20"/>
      <c r="W3" s="16"/>
      <c r="X3" s="19"/>
    </row>
    <row r="4" spans="1:28" s="25" customFormat="1" x14ac:dyDescent="0.3">
      <c r="A4" s="22" t="s">
        <v>23</v>
      </c>
      <c r="B4" s="23"/>
      <c r="C4" s="24"/>
      <c r="D4" s="25" t="s">
        <v>24</v>
      </c>
      <c r="E4" s="22" t="s">
        <v>25</v>
      </c>
      <c r="F4" s="23" t="s">
        <v>26</v>
      </c>
      <c r="G4" s="24" t="s">
        <v>27</v>
      </c>
      <c r="I4" s="24" t="s">
        <v>28</v>
      </c>
      <c r="K4" s="24" t="s">
        <v>29</v>
      </c>
      <c r="Q4" s="23"/>
      <c r="T4" s="26"/>
      <c r="W4" s="23"/>
      <c r="X4" s="24"/>
    </row>
    <row r="5" spans="1:28" s="30" customFormat="1" x14ac:dyDescent="0.3">
      <c r="A5" s="27">
        <f>[1]Competitiedagen!F16</f>
        <v>0.45833333333333331</v>
      </c>
      <c r="B5" s="28" t="s">
        <v>26</v>
      </c>
      <c r="C5" s="29">
        <f>A5+[1]Competitiedagen!$G$16</f>
        <v>0.5</v>
      </c>
      <c r="E5" s="31" t="str">
        <f>IF(LEFT(D5,2)="1K",VLOOKUP(D5,'[1]1K'!D:G,2,FALSE),IF(LEFT(D5,2)="2K",VLOOKUP(D5,'[1]2K'!D:G,2,FALSE),IF(LEFT(D5,2)="3K",VLOOKUP(D5,'[1]3K'!D:G,2,FALSE),IF(LEFT(D5,2)="HK",VLOOKUP(D5,[1]HK!D:G,2,FALSE),IF(LEFT(D5,2)="OK",VLOOKUP(D5,[1]OK!D:G,2,FALSE),IF(LEFT(D5,2)="VR",VLOOKUP(D5,[1]VR!D:G,2,FALSE),"GEEN"))))))</f>
        <v>GEEN</v>
      </c>
      <c r="F5" s="32" t="s">
        <v>26</v>
      </c>
      <c r="G5" s="33" t="str">
        <f>IF(LEFT(D5,2)="1K",VLOOKUP(D5,'[1]1K'!D:G,4,FALSE),IF(LEFT(D5,2)="2K",VLOOKUP(D5,'[1]2K'!D:G,4,FALSE),IF(LEFT(D5,2)="3K",VLOOKUP(D5,'[1]3K'!D:G,4,FALSE),IF(LEFT(D5,2)="HK",VLOOKUP(D5,[1]HK!D:G,4,FALSE),IF(LEFT(D5,2)="OK",VLOOKUP(D5,[1]OK!D:G,4,FALSE),IF(LEFT(D5,2)="VR",VLOOKUP(D5,[1]VR!D:G,4,FALSE),"WEDSTRIJD"))))))</f>
        <v>WEDSTRIJD</v>
      </c>
      <c r="I5" s="21"/>
      <c r="J5" s="21"/>
      <c r="K5" s="21"/>
      <c r="L5" s="32"/>
      <c r="O5" s="32"/>
      <c r="Q5" s="21"/>
      <c r="R5" s="32"/>
      <c r="U5" s="34"/>
      <c r="X5" s="32"/>
      <c r="Y5" s="33"/>
    </row>
    <row r="6" spans="1:28" s="30" customFormat="1" x14ac:dyDescent="0.3">
      <c r="A6" s="27">
        <f>C5</f>
        <v>0.5</v>
      </c>
      <c r="B6" s="28" t="s">
        <v>26</v>
      </c>
      <c r="C6" s="29">
        <f>A6+[1]Competitiedagen!$G$16</f>
        <v>0.54166666666666663</v>
      </c>
      <c r="D6" s="30" t="s">
        <v>96</v>
      </c>
      <c r="E6" s="31" t="str">
        <f>IF(LEFT(D6,2)="1K",VLOOKUP(D6,'[1]1K'!D:G,2,FALSE),IF(LEFT(D6,2)="2K",VLOOKUP(D6,'[1]2K'!D:G,2,FALSE),IF(LEFT(D6,2)="3K",VLOOKUP(D6,'[1]3K'!D:G,2,FALSE),IF(LEFT(D6,2)="HK",VLOOKUP(D6,[1]HK!D:G,2,FALSE),IF(LEFT(D6,2)="OK",VLOOKUP(D6,[1]OK!D:G,2,FALSE),IF(LEFT(D6,2)="VR",VLOOKUP(D6,[1]VR!D:G,2,FALSE),"GEEN"))))))</f>
        <v>Upward E1</v>
      </c>
      <c r="F6" s="32" t="s">
        <v>26</v>
      </c>
      <c r="G6" s="33" t="str">
        <f>IF(LEFT(D6,2)="1K",VLOOKUP(D6,'[1]1K'!D:G,4,FALSE),IF(LEFT(D6,2)="2K",VLOOKUP(D6,'[1]2K'!D:G,4,FALSE),IF(LEFT(D6,2)="3K",VLOOKUP(D6,'[1]3K'!D:G,4,FALSE),IF(LEFT(D6,2)="HK",VLOOKUP(D6,[1]HK!D:G,4,FALSE),IF(LEFT(D6,2)="OK",VLOOKUP(D6,[1]OK!D:G,4,FALSE),IF(LEFT(D6,2)="VR",VLOOKUP(D6,[1]VR!D:G,4,FALSE),"WEDSTRIJD"))))))</f>
        <v>Gidos E1</v>
      </c>
      <c r="I6" s="21"/>
      <c r="J6" s="21"/>
      <c r="K6" s="21"/>
      <c r="L6" s="32"/>
      <c r="N6" s="35"/>
      <c r="O6" s="32"/>
      <c r="R6" s="32"/>
      <c r="U6" s="34"/>
      <c r="X6" s="32"/>
      <c r="Y6" s="33"/>
    </row>
    <row r="7" spans="1:28" s="30" customFormat="1" x14ac:dyDescent="0.3">
      <c r="A7" s="27">
        <f t="shared" ref="A7:A11" si="0">C6</f>
        <v>0.54166666666666663</v>
      </c>
      <c r="B7" s="28" t="s">
        <v>26</v>
      </c>
      <c r="C7" s="29">
        <f>A7+[1]Competitiedagen!$G$16</f>
        <v>0.58333333333333326</v>
      </c>
      <c r="D7" s="30" t="s">
        <v>97</v>
      </c>
      <c r="E7" s="31" t="str">
        <f>IF(LEFT(D7,2)="1K",VLOOKUP(D7,'[1]1K'!D:G,2,FALSE),IF(LEFT(D7,2)="2K",VLOOKUP(D7,'[1]2K'!D:G,2,FALSE),IF(LEFT(D7,2)="3K",VLOOKUP(D7,'[1]3K'!D:G,2,FALSE),IF(LEFT(D7,2)="HK",VLOOKUP(D7,[1]HK!D:G,2,FALSE),IF(LEFT(D7,2)="OK",VLOOKUP(D7,[1]OK!D:G,2,FALSE),IF(LEFT(D7,2)="VR",VLOOKUP(D7,[1]VR!D:G,2,FALSE),"GEEN"))))))</f>
        <v>GP Bulls E1</v>
      </c>
      <c r="F7" s="32" t="s">
        <v>26</v>
      </c>
      <c r="G7" s="33" t="str">
        <f>IF(LEFT(D7,2)="1K",VLOOKUP(D7,'[1]1K'!D:G,4,FALSE),IF(LEFT(D7,2)="2K",VLOOKUP(D7,'[1]2K'!D:G,4,FALSE),IF(LEFT(D7,2)="3K",VLOOKUP(D7,'[1]3K'!D:G,4,FALSE),IF(LEFT(D7,2)="HK",VLOOKUP(D7,[1]HK!D:G,4,FALSE),IF(LEFT(D7,2)="OK",VLOOKUP(D7,[1]OK!D:G,4,FALSE),IF(LEFT(D7,2)="VR",VLOOKUP(D7,[1]VR!D:G,4,FALSE),"WEDSTRIJD"))))))</f>
        <v>E-Team Emmen E1</v>
      </c>
      <c r="I7" s="21"/>
      <c r="J7" s="21"/>
      <c r="K7" s="21"/>
      <c r="L7" s="32"/>
      <c r="O7" s="32"/>
      <c r="R7" s="32"/>
      <c r="U7" s="34"/>
      <c r="X7" s="32"/>
      <c r="Y7" s="33"/>
    </row>
    <row r="8" spans="1:28" s="30" customFormat="1" x14ac:dyDescent="0.3">
      <c r="A8" s="27">
        <f t="shared" si="0"/>
        <v>0.58333333333333326</v>
      </c>
      <c r="B8" s="28" t="s">
        <v>26</v>
      </c>
      <c r="C8" s="29">
        <f>A8+[1]Competitiedagen!$G$16</f>
        <v>0.62499999999999989</v>
      </c>
      <c r="D8" s="30" t="s">
        <v>98</v>
      </c>
      <c r="E8" s="31" t="str">
        <f>IF(LEFT(D8,2)="1K",VLOOKUP(D8,'[1]1K'!D:G,2,FALSE),IF(LEFT(D8,2)="2K",VLOOKUP(D8,'[1]2K'!D:G,2,FALSE),IF(LEFT(D8,2)="3K",VLOOKUP(D8,'[1]3K'!D:G,2,FALSE),IF(LEFT(D8,2)="HK",VLOOKUP(D8,[1]HK!D:G,2,FALSE),IF(LEFT(D8,2)="OK",VLOOKUP(D8,[1]OK!D:G,2,FALSE),IF(LEFT(D8,2)="VR",VLOOKUP(D8,[1]VR!D:G,2,FALSE),"GEEN"))))))</f>
        <v>De Pont E1</v>
      </c>
      <c r="F8" s="32" t="s">
        <v>26</v>
      </c>
      <c r="G8" s="33" t="str">
        <f>IF(LEFT(D8,2)="1K",VLOOKUP(D8,'[1]1K'!D:G,4,FALSE),IF(LEFT(D8,2)="2K",VLOOKUP(D8,'[1]2K'!D:G,4,FALSE),IF(LEFT(D8,2)="3K",VLOOKUP(D8,'[1]3K'!D:G,4,FALSE),IF(LEFT(D8,2)="HK",VLOOKUP(D8,[1]HK!D:G,4,FALSE),IF(LEFT(D8,2)="OK",VLOOKUP(D8,[1]OK!D:G,4,FALSE),IF(LEFT(D8,2)="VR",VLOOKUP(D8,[1]VR!D:G,4,FALSE),"WEDSTRIJD"))))))</f>
        <v>Push E1</v>
      </c>
      <c r="I8" s="21"/>
      <c r="J8" s="21"/>
      <c r="K8" s="21"/>
      <c r="L8" s="32"/>
      <c r="O8" s="32"/>
      <c r="R8" s="32"/>
      <c r="U8" s="34"/>
      <c r="X8" s="32"/>
      <c r="Y8" s="33"/>
    </row>
    <row r="9" spans="1:28" s="30" customFormat="1" x14ac:dyDescent="0.3">
      <c r="A9" s="27">
        <f t="shared" si="0"/>
        <v>0.62499999999999989</v>
      </c>
      <c r="B9" s="28" t="s">
        <v>26</v>
      </c>
      <c r="C9" s="29">
        <f>A9+[1]Competitiedagen!$G$16</f>
        <v>0.66666666666666652</v>
      </c>
      <c r="D9" s="30" t="s">
        <v>99</v>
      </c>
      <c r="E9" s="31" t="str">
        <f>IF(LEFT(D9,2)="1K",VLOOKUP(D9,'[1]1K'!D:G,2,FALSE),IF(LEFT(D9,2)="2K",VLOOKUP(D9,'[1]2K'!D:G,2,FALSE),IF(LEFT(D9,2)="3K",VLOOKUP(D9,'[1]3K'!D:G,2,FALSE),IF(LEFT(D9,2)="HK",VLOOKUP(D9,[1]HK!D:G,2,FALSE),IF(LEFT(D9,2)="OK",VLOOKUP(D9,[1]OK!D:G,2,FALSE),IF(LEFT(D9,2)="VR",VLOOKUP(D9,[1]VR!D:G,2,FALSE),"GEEN"))))))</f>
        <v>E-Team Emmen E1</v>
      </c>
      <c r="F9" s="32" t="s">
        <v>26</v>
      </c>
      <c r="G9" s="33" t="str">
        <f>IF(LEFT(D9,2)="1K",VLOOKUP(D9,'[1]1K'!D:G,4,FALSE),IF(LEFT(D9,2)="2K",VLOOKUP(D9,'[1]2K'!D:G,4,FALSE),IF(LEFT(D9,2)="3K",VLOOKUP(D9,'[1]3K'!D:G,4,FALSE),IF(LEFT(D9,2)="HK",VLOOKUP(D9,[1]HK!D:G,4,FALSE),IF(LEFT(D9,2)="OK",VLOOKUP(D9,[1]OK!D:G,4,FALSE),IF(LEFT(D9,2)="VR",VLOOKUP(D9,[1]VR!D:G,4,FALSE),"WEDSTRIJD"))))))</f>
        <v>Upward E1</v>
      </c>
      <c r="I9" s="21"/>
      <c r="J9" s="21"/>
      <c r="K9" s="21"/>
      <c r="L9" s="32"/>
      <c r="N9" s="35"/>
      <c r="O9" s="32"/>
      <c r="R9" s="32"/>
      <c r="U9" s="34"/>
      <c r="X9" s="32"/>
      <c r="Y9" s="33"/>
    </row>
    <row r="10" spans="1:28" s="30" customFormat="1" x14ac:dyDescent="0.3">
      <c r="A10" s="27">
        <f t="shared" si="0"/>
        <v>0.66666666666666652</v>
      </c>
      <c r="B10" s="28" t="s">
        <v>26</v>
      </c>
      <c r="C10" s="29">
        <f>A10+[1]Competitiedagen!$G$16</f>
        <v>0.70833333333333315</v>
      </c>
      <c r="D10" s="30" t="s">
        <v>100</v>
      </c>
      <c r="E10" s="31" t="str">
        <f>IF(LEFT(D10,2)="1K",VLOOKUP(D10,'[1]1K'!D:G,2,FALSE),IF(LEFT(D10,2)="2K",VLOOKUP(D10,'[1]2K'!D:G,2,FALSE),IF(LEFT(D10,2)="3K",VLOOKUP(D10,'[1]3K'!D:G,2,FALSE),IF(LEFT(D10,2)="HK",VLOOKUP(D10,[1]HK!D:G,2,FALSE),IF(LEFT(D10,2)="OK",VLOOKUP(D10,[1]OK!D:G,2,FALSE),IF(LEFT(D10,2)="VR",VLOOKUP(D10,[1]VR!D:G,2,FALSE),"GEEN"))))))</f>
        <v>GP Bulls E1</v>
      </c>
      <c r="F10" s="32" t="s">
        <v>26</v>
      </c>
      <c r="G10" s="33" t="str">
        <f>IF(LEFT(D10,2)="1K",VLOOKUP(D10,'[1]1K'!D:G,4,FALSE),IF(LEFT(D10,2)="2K",VLOOKUP(D10,'[1]2K'!D:G,4,FALSE),IF(LEFT(D10,2)="3K",VLOOKUP(D10,'[1]3K'!D:G,4,FALSE),IF(LEFT(D10,2)="HK",VLOOKUP(D10,[1]HK!D:G,4,FALSE),IF(LEFT(D10,2)="OK",VLOOKUP(D10,[1]OK!D:G,4,FALSE),IF(LEFT(D10,2)="VR",VLOOKUP(D10,[1]VR!D:G,4,FALSE),"WEDSTRIJD"))))))</f>
        <v>Push E1</v>
      </c>
      <c r="I10" s="21"/>
      <c r="J10" s="21"/>
      <c r="K10" s="21"/>
      <c r="L10" s="32"/>
      <c r="N10" s="35"/>
      <c r="O10" s="32"/>
      <c r="R10" s="32"/>
      <c r="X10" s="32"/>
      <c r="Y10" s="33"/>
    </row>
    <row r="11" spans="1:28" s="30" customFormat="1" x14ac:dyDescent="0.3">
      <c r="A11" s="27">
        <f t="shared" si="0"/>
        <v>0.70833333333333315</v>
      </c>
      <c r="B11" s="28" t="s">
        <v>26</v>
      </c>
      <c r="C11" s="29">
        <f>A11+[1]Competitiedagen!$G$16</f>
        <v>0.74999999999999978</v>
      </c>
      <c r="D11" s="30" t="s">
        <v>101</v>
      </c>
      <c r="E11" s="31" t="str">
        <f>IF(LEFT(D11,2)="1K",VLOOKUP(D11,'[1]1K'!D:G,2,FALSE),IF(LEFT(D11,2)="2K",VLOOKUP(D11,'[1]2K'!D:G,2,FALSE),IF(LEFT(D11,2)="3K",VLOOKUP(D11,'[1]3K'!D:G,2,FALSE),IF(LEFT(D11,2)="HK",VLOOKUP(D11,[1]HK!D:G,2,FALSE),IF(LEFT(D11,2)="OK",VLOOKUP(D11,[1]OK!D:G,2,FALSE),IF(LEFT(D11,2)="VR",VLOOKUP(D11,[1]VR!D:G,2,FALSE),"GEEN"))))))</f>
        <v>De Pont E1</v>
      </c>
      <c r="F11" s="32" t="s">
        <v>26</v>
      </c>
      <c r="G11" s="33" t="str">
        <f>IF(LEFT(D11,2)="1K",VLOOKUP(D11,'[1]1K'!D:G,4,FALSE),IF(LEFT(D11,2)="2K",VLOOKUP(D11,'[1]2K'!D:G,4,FALSE),IF(LEFT(D11,2)="3K",VLOOKUP(D11,'[1]3K'!D:G,4,FALSE),IF(LEFT(D11,2)="HK",VLOOKUP(D11,[1]HK!D:G,4,FALSE),IF(LEFT(D11,2)="OK",VLOOKUP(D11,[1]OK!D:G,4,FALSE),IF(LEFT(D11,2)="VR",VLOOKUP(D11,[1]VR!D:G,4,FALSE),"WEDSTRIJD"))))))</f>
        <v>Gidos E1</v>
      </c>
      <c r="I11" s="21"/>
      <c r="J11" s="21"/>
      <c r="K11" s="21"/>
      <c r="L11" s="32"/>
      <c r="O11" s="32"/>
      <c r="R11" s="32"/>
      <c r="U11" s="34"/>
      <c r="X11" s="32"/>
      <c r="Y11" s="33"/>
    </row>
    <row r="12" spans="1:28" s="30" customFormat="1" x14ac:dyDescent="0.3">
      <c r="A12" s="27"/>
      <c r="B12" s="28"/>
      <c r="C12" s="29"/>
      <c r="E12" s="31"/>
      <c r="F12" s="32"/>
      <c r="G12" s="33"/>
      <c r="I12" s="21"/>
      <c r="J12" s="21"/>
      <c r="K12" s="21"/>
      <c r="L12" s="32"/>
      <c r="N12" s="35"/>
      <c r="O12" s="32"/>
      <c r="R12" s="32"/>
      <c r="X12" s="32"/>
      <c r="Y12" s="33"/>
    </row>
    <row r="13" spans="1:28" s="30" customFormat="1" x14ac:dyDescent="0.3">
      <c r="A13" s="22" t="s">
        <v>36</v>
      </c>
      <c r="B13" s="23"/>
      <c r="C13" s="24"/>
      <c r="D13" s="25" t="s">
        <v>24</v>
      </c>
      <c r="E13" s="22" t="s">
        <v>25</v>
      </c>
      <c r="F13" s="23" t="s">
        <v>26</v>
      </c>
      <c r="G13" s="24" t="s">
        <v>27</v>
      </c>
      <c r="H13" s="25"/>
      <c r="I13" s="24" t="s">
        <v>28</v>
      </c>
      <c r="J13" s="25"/>
      <c r="K13" s="24" t="s">
        <v>29</v>
      </c>
      <c r="Z13"/>
      <c r="AA13"/>
      <c r="AB13"/>
    </row>
    <row r="14" spans="1:28" s="30" customFormat="1" x14ac:dyDescent="0.3">
      <c r="A14" s="27">
        <f>[1]Competitiedagen!H16</f>
        <v>0.45833333333333331</v>
      </c>
      <c r="B14" s="28" t="s">
        <v>26</v>
      </c>
      <c r="C14" s="29">
        <f>A14+[1]Competitiedagen!$I$16</f>
        <v>0.5</v>
      </c>
      <c r="E14" s="31" t="str">
        <f>IF(LEFT(D14,2)="1K",VLOOKUP(D14,'[1]1K'!D:G,2,FALSE),IF(LEFT(D14,2)="2K",VLOOKUP(D14,'[1]2K'!D:G,2,FALSE),IF(LEFT(D14,2)="3K",VLOOKUP(D14,'[1]3K'!D:G,2,FALSE),IF(LEFT(D14,2)="HK",VLOOKUP(D14,[1]HK!D:G,2,FALSE),IF(LEFT(D14,2)="OK",VLOOKUP(D14,[1]OK!D:G,2,FALSE),IF(LEFT(D14,2)="VR",VLOOKUP(D14,[1]VR!D:G,2,FALSE),"GEEN"))))))</f>
        <v>GEEN</v>
      </c>
      <c r="F14" s="32" t="s">
        <v>26</v>
      </c>
      <c r="G14" s="33" t="str">
        <f>IF(LEFT(D14,2)="1K",VLOOKUP(D14,'[1]1K'!D:G,4,FALSE),IF(LEFT(D14,2)="2K",VLOOKUP(D14,'[1]2K'!D:G,4,FALSE),IF(LEFT(D14,2)="3K",VLOOKUP(D14,'[1]3K'!D:G,4,FALSE),IF(LEFT(D14,2)="HK",VLOOKUP(D14,[1]HK!D:G,4,FALSE),IF(LEFT(D14,2)="OK",VLOOKUP(D14,[1]OK!D:G,4,FALSE),IF(LEFT(D14,2)="VR",VLOOKUP(D14,[1]VR!D:G,4,FALSE),"WEDSTRIJD"))))))</f>
        <v>WEDSTRIJD</v>
      </c>
      <c r="I14" s="21"/>
      <c r="J14" s="21"/>
      <c r="K14" s="21"/>
      <c r="Z14"/>
      <c r="AA14"/>
      <c r="AB14"/>
    </row>
    <row r="15" spans="1:28" s="30" customFormat="1" x14ac:dyDescent="0.3">
      <c r="A15" s="27">
        <f>C14</f>
        <v>0.5</v>
      </c>
      <c r="B15" s="28" t="s">
        <v>26</v>
      </c>
      <c r="C15" s="29">
        <f>A15+[1]Competitiedagen!$I$16</f>
        <v>0.54166666666666663</v>
      </c>
      <c r="D15" s="30" t="s">
        <v>102</v>
      </c>
      <c r="E15" s="31" t="str">
        <f>IF(LEFT(D15,2)="1K",VLOOKUP(D15,'[1]1K'!D:G,2,FALSE),IF(LEFT(D15,2)="2K",VLOOKUP(D15,'[1]2K'!D:G,2,FALSE),IF(LEFT(D15,2)="3K",VLOOKUP(D15,'[1]3K'!D:G,2,FALSE),IF(LEFT(D15,2)="HK",VLOOKUP(D15,[1]HK!D:G,2,FALSE),IF(LEFT(D15,2)="OK",VLOOKUP(D15,[1]OK!D:G,2,FALSE),IF(LEFT(D15,2)="VR",VLOOKUP(D15,[1]VR!D:G,2,FALSE),"GEEN"))))))</f>
        <v>Upward E2</v>
      </c>
      <c r="F15" s="32" t="s">
        <v>26</v>
      </c>
      <c r="G15" s="33" t="str">
        <f>IF(LEFT(D15,2)="1K",VLOOKUP(D15,'[1]1K'!D:G,4,FALSE),IF(LEFT(D15,2)="2K",VLOOKUP(D15,'[1]2K'!D:G,4,FALSE),IF(LEFT(D15,2)="3K",VLOOKUP(D15,'[1]3K'!D:G,4,FALSE),IF(LEFT(D15,2)="HK",VLOOKUP(D15,[1]HK!D:G,4,FALSE),IF(LEFT(D15,2)="OK",VLOOKUP(D15,[1]OK!D:G,4,FALSE),IF(LEFT(D15,2)="VR",VLOOKUP(D15,[1]VR!D:G,4,FALSE),"WEDSTRIJD"))))))</f>
        <v>Black Scorpions E1</v>
      </c>
      <c r="I15" s="21"/>
      <c r="J15" s="21"/>
      <c r="K15" s="21"/>
      <c r="Z15"/>
      <c r="AA15"/>
      <c r="AB15"/>
    </row>
    <row r="16" spans="1:28" s="30" customFormat="1" x14ac:dyDescent="0.3">
      <c r="A16" s="27">
        <f t="shared" ref="A16:A20" si="1">C15</f>
        <v>0.54166666666666663</v>
      </c>
      <c r="B16" s="28" t="s">
        <v>26</v>
      </c>
      <c r="C16" s="29">
        <f>A16+[1]Competitiedagen!$I$16</f>
        <v>0.58333333333333326</v>
      </c>
      <c r="D16" s="30" t="s">
        <v>103</v>
      </c>
      <c r="E16" s="31" t="str">
        <f>IF(LEFT(D16,2)="1K",VLOOKUP(D16,'[1]1K'!D:G,2,FALSE),IF(LEFT(D16,2)="2K",VLOOKUP(D16,'[1]2K'!D:G,2,FALSE),IF(LEFT(D16,2)="3K",VLOOKUP(D16,'[1]3K'!D:G,2,FALSE),IF(LEFT(D16,2)="HK",VLOOKUP(D16,[1]HK!D:G,2,FALSE),IF(LEFT(D16,2)="OK",VLOOKUP(D16,[1]OK!D:G,2,FALSE),IF(LEFT(D16,2)="VR",VLOOKUP(D16,[1]VR!D:G,2,FALSE),"GEEN"))))))</f>
        <v>De Pont E2</v>
      </c>
      <c r="F16" s="32" t="s">
        <v>26</v>
      </c>
      <c r="G16" s="33" t="str">
        <f>IF(LEFT(D16,2)="1K",VLOOKUP(D16,'[1]1K'!D:G,4,FALSE),IF(LEFT(D16,2)="2K",VLOOKUP(D16,'[1]2K'!D:G,4,FALSE),IF(LEFT(D16,2)="3K",VLOOKUP(D16,'[1]3K'!D:G,4,FALSE),IF(LEFT(D16,2)="HK",VLOOKUP(D16,[1]HK!D:G,4,FALSE),IF(LEFT(D16,2)="OK",VLOOKUP(D16,[1]OK!D:G,4,FALSE),IF(LEFT(D16,2)="VR",VLOOKUP(D16,[1]VR!D:G,4,FALSE),"WEDSTRIJD"))))))</f>
        <v>GP Bulls E2</v>
      </c>
      <c r="I16" s="21"/>
      <c r="J16" s="21"/>
      <c r="K16" s="21"/>
      <c r="Z16"/>
      <c r="AA16"/>
      <c r="AB16"/>
    </row>
    <row r="17" spans="1:28" s="30" customFormat="1" x14ac:dyDescent="0.3">
      <c r="A17" s="27">
        <f t="shared" si="1"/>
        <v>0.58333333333333326</v>
      </c>
      <c r="B17" s="28" t="s">
        <v>26</v>
      </c>
      <c r="C17" s="29">
        <f>A17+[1]Competitiedagen!$I$16</f>
        <v>0.62499999999999989</v>
      </c>
      <c r="D17" s="30" t="s">
        <v>104</v>
      </c>
      <c r="E17" s="31" t="str">
        <f>IF(LEFT(D17,2)="1K",VLOOKUP(D17,'[1]1K'!D:G,2,FALSE),IF(LEFT(D17,2)="2K",VLOOKUP(D17,'[1]2K'!D:G,2,FALSE),IF(LEFT(D17,2)="3K",VLOOKUP(D17,'[1]3K'!D:G,2,FALSE),IF(LEFT(D17,2)="HK",VLOOKUP(D17,[1]HK!D:G,2,FALSE),IF(LEFT(D17,2)="OK",VLOOKUP(D17,[1]OK!D:G,2,FALSE),IF(LEFT(D17,2)="VR",VLOOKUP(D17,[1]VR!D:G,2,FALSE),"GEEN"))))))</f>
        <v>Kampong E1</v>
      </c>
      <c r="F17" s="32" t="s">
        <v>26</v>
      </c>
      <c r="G17" s="33" t="str">
        <f>IF(LEFT(D17,2)="1K",VLOOKUP(D17,'[1]1K'!D:G,4,FALSE),IF(LEFT(D17,2)="2K",VLOOKUP(D17,'[1]2K'!D:G,4,FALSE),IF(LEFT(D17,2)="3K",VLOOKUP(D17,'[1]3K'!D:G,4,FALSE),IF(LEFT(D17,2)="HK",VLOOKUP(D17,[1]HK!D:G,4,FALSE),IF(LEFT(D17,2)="OK",VLOOKUP(D17,[1]OK!D:G,4,FALSE),IF(LEFT(D17,2)="VR",VLOOKUP(D17,[1]VR!D:G,4,FALSE),"WEDSTRIJD"))))))</f>
        <v>Upward E2</v>
      </c>
      <c r="I17" s="21"/>
      <c r="J17" s="21"/>
      <c r="K17" s="21"/>
      <c r="Z17"/>
      <c r="AA17"/>
      <c r="AB17"/>
    </row>
    <row r="18" spans="1:28" s="30" customFormat="1" x14ac:dyDescent="0.3">
      <c r="A18" s="27">
        <f t="shared" si="1"/>
        <v>0.62499999999999989</v>
      </c>
      <c r="B18" s="28" t="s">
        <v>26</v>
      </c>
      <c r="C18" s="29">
        <f>A18+[1]Competitiedagen!$I$16</f>
        <v>0.66666666666666652</v>
      </c>
      <c r="D18" s="30" t="s">
        <v>105</v>
      </c>
      <c r="E18" s="31" t="str">
        <f>IF(LEFT(D18,2)="1K",VLOOKUP(D18,'[1]1K'!D:G,2,FALSE),IF(LEFT(D18,2)="2K",VLOOKUP(D18,'[1]2K'!D:G,2,FALSE),IF(LEFT(D18,2)="3K",VLOOKUP(D18,'[1]3K'!D:G,2,FALSE),IF(LEFT(D18,2)="HK",VLOOKUP(D18,[1]HK!D:G,2,FALSE),IF(LEFT(D18,2)="OK",VLOOKUP(D18,[1]OK!D:G,2,FALSE),IF(LEFT(D18,2)="VR",VLOOKUP(D18,[1]VR!D:G,2,FALSE),"GEEN"))))))</f>
        <v>Black Scorpions E1</v>
      </c>
      <c r="F18" s="32" t="s">
        <v>26</v>
      </c>
      <c r="G18" s="33" t="str">
        <f>IF(LEFT(D18,2)="1K",VLOOKUP(D18,'[1]1K'!D:G,4,FALSE),IF(LEFT(D18,2)="2K",VLOOKUP(D18,'[1]2K'!D:G,4,FALSE),IF(LEFT(D18,2)="3K",VLOOKUP(D18,'[1]3K'!D:G,4,FALSE),IF(LEFT(D18,2)="HK",VLOOKUP(D18,[1]HK!D:G,4,FALSE),IF(LEFT(D18,2)="OK",VLOOKUP(D18,[1]OK!D:G,4,FALSE),IF(LEFT(D18,2)="VR",VLOOKUP(D18,[1]VR!D:G,4,FALSE),"WEDSTRIJD"))))))</f>
        <v>Push E2</v>
      </c>
      <c r="I18" s="21"/>
      <c r="J18" s="21"/>
      <c r="K18" s="21"/>
      <c r="Z18"/>
      <c r="AA18"/>
      <c r="AB18"/>
    </row>
    <row r="19" spans="1:28" s="30" customFormat="1" x14ac:dyDescent="0.3">
      <c r="A19" s="27">
        <f t="shared" si="1"/>
        <v>0.66666666666666652</v>
      </c>
      <c r="B19" s="28" t="s">
        <v>26</v>
      </c>
      <c r="C19" s="29">
        <f>A19+[1]Competitiedagen!$I$16</f>
        <v>0.70833333333333315</v>
      </c>
      <c r="D19" s="30" t="s">
        <v>106</v>
      </c>
      <c r="E19" s="31" t="str">
        <f>IF(LEFT(D19,2)="1K",VLOOKUP(D19,'[1]1K'!D:G,2,FALSE),IF(LEFT(D19,2)="2K",VLOOKUP(D19,'[1]2K'!D:G,2,FALSE),IF(LEFT(D19,2)="3K",VLOOKUP(D19,'[1]3K'!D:G,2,FALSE),IF(LEFT(D19,2)="HK",VLOOKUP(D19,[1]HK!D:G,2,FALSE),IF(LEFT(D19,2)="OK",VLOOKUP(D19,[1]OK!D:G,2,FALSE),IF(LEFT(D19,2)="VR",VLOOKUP(D19,[1]VR!D:G,2,FALSE),"GEEN"))))))</f>
        <v>GP Bulls E2</v>
      </c>
      <c r="F19" s="32" t="s">
        <v>26</v>
      </c>
      <c r="G19" s="33" t="str">
        <f>IF(LEFT(D19,2)="1K",VLOOKUP(D19,'[1]1K'!D:G,4,FALSE),IF(LEFT(D19,2)="2K",VLOOKUP(D19,'[1]2K'!D:G,4,FALSE),IF(LEFT(D19,2)="3K",VLOOKUP(D19,'[1]3K'!D:G,4,FALSE),IF(LEFT(D19,2)="HK",VLOOKUP(D19,[1]HK!D:G,4,FALSE),IF(LEFT(D19,2)="OK",VLOOKUP(D19,[1]OK!D:G,4,FALSE),IF(LEFT(D19,2)="VR",VLOOKUP(D19,[1]VR!D:G,4,FALSE),"WEDSTRIJD"))))))</f>
        <v>Kampong E1</v>
      </c>
      <c r="I19" s="21"/>
      <c r="J19" s="21"/>
      <c r="K19" s="21"/>
      <c r="Z19"/>
      <c r="AA19"/>
      <c r="AB19"/>
    </row>
    <row r="20" spans="1:28" s="30" customFormat="1" x14ac:dyDescent="0.3">
      <c r="A20" s="27">
        <f t="shared" si="1"/>
        <v>0.70833333333333315</v>
      </c>
      <c r="B20" s="28" t="s">
        <v>26</v>
      </c>
      <c r="C20" s="29">
        <f>A20+[1]Competitiedagen!$I$16</f>
        <v>0.74999999999999978</v>
      </c>
      <c r="D20" s="30" t="s">
        <v>107</v>
      </c>
      <c r="E20" s="31" t="str">
        <f>IF(LEFT(D20,2)="1K",VLOOKUP(D20,'[1]1K'!D:G,2,FALSE),IF(LEFT(D20,2)="2K",VLOOKUP(D20,'[1]2K'!D:G,2,FALSE),IF(LEFT(D20,2)="3K",VLOOKUP(D20,'[1]3K'!D:G,2,FALSE),IF(LEFT(D20,2)="HK",VLOOKUP(D20,[1]HK!D:G,2,FALSE),IF(LEFT(D20,2)="OK",VLOOKUP(D20,[1]OK!D:G,2,FALSE),IF(LEFT(D20,2)="VR",VLOOKUP(D20,[1]VR!D:G,2,FALSE),"GEEN"))))))</f>
        <v>De Pont E2</v>
      </c>
      <c r="F20" s="32" t="s">
        <v>26</v>
      </c>
      <c r="G20" s="33" t="str">
        <f>IF(LEFT(D20,2)="1K",VLOOKUP(D20,'[1]1K'!D:G,4,FALSE),IF(LEFT(D20,2)="2K",VLOOKUP(D20,'[1]2K'!D:G,4,FALSE),IF(LEFT(D20,2)="3K",VLOOKUP(D20,'[1]3K'!D:G,4,FALSE),IF(LEFT(D20,2)="HK",VLOOKUP(D20,[1]HK!D:G,4,FALSE),IF(LEFT(D20,2)="OK",VLOOKUP(D20,[1]OK!D:G,4,FALSE),IF(LEFT(D20,2)="VR",VLOOKUP(D20,[1]VR!D:G,4,FALSE),"WEDSTRIJD"))))))</f>
        <v>Push E2</v>
      </c>
      <c r="I20" s="21"/>
      <c r="J20" s="21"/>
      <c r="K20" s="21"/>
      <c r="Z20"/>
      <c r="AA20"/>
      <c r="AB20"/>
    </row>
    <row r="22" spans="1:28" s="25" customFormat="1" x14ac:dyDescent="0.3">
      <c r="A22" s="22" t="s">
        <v>43</v>
      </c>
      <c r="B22" s="23"/>
      <c r="C22" s="24"/>
      <c r="D22" s="25" t="s">
        <v>24</v>
      </c>
      <c r="E22" s="22" t="s">
        <v>25</v>
      </c>
      <c r="F22" s="23" t="s">
        <v>26</v>
      </c>
      <c r="G22" s="24" t="s">
        <v>27</v>
      </c>
      <c r="I22" s="24" t="s">
        <v>28</v>
      </c>
      <c r="K22" s="24" t="s">
        <v>29</v>
      </c>
      <c r="Q22" s="23"/>
      <c r="T22" s="26"/>
      <c r="W22" s="23"/>
      <c r="X22" s="24"/>
    </row>
    <row r="23" spans="1:28" s="30" customFormat="1" x14ac:dyDescent="0.3">
      <c r="A23" s="36">
        <v>0.5</v>
      </c>
      <c r="B23" s="28" t="s">
        <v>26</v>
      </c>
      <c r="C23" s="29">
        <f>A23+[1]Competitiedagen!$G$7</f>
        <v>0.52777777777777779</v>
      </c>
      <c r="D23" s="30" t="s">
        <v>122</v>
      </c>
      <c r="E23" s="31" t="str">
        <f>IF(LEFT(D23,2)="1K",VLOOKUP(D23,'[1]1K'!D:G,2,FALSE),IF(LEFT(D23,2)="2K",VLOOKUP(D23,'[1]2K'!D:G,2,FALSE),IF(LEFT(D23,2)="3K",VLOOKUP(D23,'[1]3K'!D:G,2,FALSE),IF(LEFT(D23,2)="HK",VLOOKUP(D23,[1]HK!D:G,2,FALSE),IF(LEFT(D23,2)="OK",VLOOKUP(D23,[1]OK!D:G,2,FALSE),IF(LEFT(D23,2)="VR",VLOOKUP(D23,[1]VR!D:G,2,FALSE),"GEEN"))))))</f>
        <v>E-Team Emmen E2</v>
      </c>
      <c r="F23" s="32" t="s">
        <v>26</v>
      </c>
      <c r="G23" s="33" t="str">
        <f>IF(LEFT(D23,2)="1K",VLOOKUP(D23,'[1]1K'!D:G,4,FALSE),IF(LEFT(D23,2)="2K",VLOOKUP(D23,'[1]2K'!D:G,4,FALSE),IF(LEFT(D23,2)="3K",VLOOKUP(D23,'[1]3K'!D:G,4,FALSE),IF(LEFT(D23,2)="HK",VLOOKUP(D23,[1]HK!D:G,4,FALSE),IF(LEFT(D23,2)="OK",VLOOKUP(D23,[1]OK!D:G,4,FALSE),IF(LEFT(D23,2)="VR",VLOOKUP(D23,[1]VR!D:G,4,FALSE),"WEDSTRIJD"))))))</f>
        <v>Tukkers United E2</v>
      </c>
      <c r="I23" s="21"/>
      <c r="J23" s="21"/>
      <c r="K23" s="21"/>
      <c r="L23" s="32"/>
      <c r="O23" s="32"/>
      <c r="Q23" s="21"/>
      <c r="R23" s="32"/>
      <c r="U23" s="34"/>
      <c r="X23" s="32"/>
      <c r="Y23" s="33"/>
    </row>
    <row r="24" spans="1:28" s="30" customFormat="1" x14ac:dyDescent="0.3">
      <c r="A24" s="27">
        <f>C23</f>
        <v>0.52777777777777779</v>
      </c>
      <c r="B24" s="28" t="s">
        <v>26</v>
      </c>
      <c r="C24" s="29">
        <f>A24+[1]Competitiedagen!$G$7</f>
        <v>0.55555555555555558</v>
      </c>
      <c r="D24" s="30" t="s">
        <v>123</v>
      </c>
      <c r="E24" s="31" t="str">
        <f>IF(LEFT(D24,2)="1K",VLOOKUP(D24,'[1]1K'!D:G,2,FALSE),IF(LEFT(D24,2)="2K",VLOOKUP(D24,'[1]2K'!D:G,2,FALSE),IF(LEFT(D24,2)="3K",VLOOKUP(D24,'[1]3K'!D:G,2,FALSE),IF(LEFT(D24,2)="HK",VLOOKUP(D24,[1]HK!D:G,2,FALSE),IF(LEFT(D24,2)="OK",VLOOKUP(D24,[1]OK!D:G,2,FALSE),IF(LEFT(D24,2)="VR",VLOOKUP(D24,[1]VR!D:G,2,FALSE),"GEEN"))))))</f>
        <v>The BEAsts E1</v>
      </c>
      <c r="F24" s="32" t="s">
        <v>26</v>
      </c>
      <c r="G24" s="33" t="str">
        <f>IF(LEFT(D24,2)="1K",VLOOKUP(D24,'[1]1K'!D:G,4,FALSE),IF(LEFT(D24,2)="2K",VLOOKUP(D24,'[1]2K'!D:G,4,FALSE),IF(LEFT(D24,2)="3K",VLOOKUP(D24,'[1]3K'!D:G,4,FALSE),IF(LEFT(D24,2)="HK",VLOOKUP(D24,[1]HK!D:G,4,FALSE),IF(LEFT(D24,2)="OK",VLOOKUP(D24,[1]OK!D:G,4,FALSE),IF(LEFT(D24,2)="VR",VLOOKUP(D24,[1]VR!D:G,4,FALSE),"WEDSTRIJD"))))))</f>
        <v>Upward E3</v>
      </c>
      <c r="I24" s="21"/>
      <c r="J24" s="21"/>
      <c r="K24" s="21"/>
      <c r="L24" s="32"/>
      <c r="N24" s="35"/>
      <c r="O24" s="32"/>
      <c r="R24" s="32"/>
      <c r="U24" s="34"/>
      <c r="X24" s="32"/>
      <c r="Y24" s="33"/>
    </row>
    <row r="25" spans="1:28" s="30" customFormat="1" x14ac:dyDescent="0.3">
      <c r="A25" s="27">
        <f t="shared" ref="A25:A31" si="2">C24</f>
        <v>0.55555555555555558</v>
      </c>
      <c r="B25" s="28" t="s">
        <v>26</v>
      </c>
      <c r="C25" s="29">
        <f>A25+[1]Competitiedagen!$G$7</f>
        <v>0.58333333333333337</v>
      </c>
      <c r="D25" s="30" t="s">
        <v>124</v>
      </c>
      <c r="E25" s="31" t="str">
        <f>IF(LEFT(D25,2)="1K",VLOOKUP(D25,'[1]1K'!D:G,2,FALSE),IF(LEFT(D25,2)="2K",VLOOKUP(D25,'[1]2K'!D:G,2,FALSE),IF(LEFT(D25,2)="3K",VLOOKUP(D25,'[1]3K'!D:G,2,FALSE),IF(LEFT(D25,2)="HK",VLOOKUP(D25,[1]HK!D:G,2,FALSE),IF(LEFT(D25,2)="OK",VLOOKUP(D25,[1]OK!D:G,2,FALSE),IF(LEFT(D25,2)="VR",VLOOKUP(D25,[1]VR!D:G,2,FALSE),"GEEN"))))))</f>
        <v>Keistad Rollers E1</v>
      </c>
      <c r="F25" s="32" t="s">
        <v>26</v>
      </c>
      <c r="G25" s="33" t="str">
        <f>IF(LEFT(D25,2)="1K",VLOOKUP(D25,'[1]1K'!D:G,4,FALSE),IF(LEFT(D25,2)="2K",VLOOKUP(D25,'[1]2K'!D:G,4,FALSE),IF(LEFT(D25,2)="3K",VLOOKUP(D25,'[1]3K'!D:G,4,FALSE),IF(LEFT(D25,2)="HK",VLOOKUP(D25,[1]HK!D:G,4,FALSE),IF(LEFT(D25,2)="OK",VLOOKUP(D25,[1]OK!D:G,4,FALSE),IF(LEFT(D25,2)="VR",VLOOKUP(D25,[1]VR!D:G,4,FALSE),"WEDSTRIJD"))))))</f>
        <v>Tukkers United E1</v>
      </c>
      <c r="I25" s="21"/>
      <c r="J25" s="21"/>
      <c r="K25" s="21"/>
      <c r="L25" s="32"/>
      <c r="O25" s="32"/>
      <c r="R25" s="32"/>
      <c r="U25" s="34"/>
      <c r="X25" s="32"/>
      <c r="Y25" s="33"/>
    </row>
    <row r="26" spans="1:28" s="30" customFormat="1" x14ac:dyDescent="0.3">
      <c r="A26" s="27">
        <f t="shared" si="2"/>
        <v>0.58333333333333337</v>
      </c>
      <c r="B26" s="28" t="s">
        <v>26</v>
      </c>
      <c r="C26" s="29">
        <f>A26+[1]Competitiedagen!$G$7</f>
        <v>0.61111111111111116</v>
      </c>
      <c r="D26" s="30" t="s">
        <v>125</v>
      </c>
      <c r="E26" s="31" t="str">
        <f>IF(LEFT(D26,2)="1K",VLOOKUP(D26,'[1]1K'!D:G,2,FALSE),IF(LEFT(D26,2)="2K",VLOOKUP(D26,'[1]2K'!D:G,2,FALSE),IF(LEFT(D26,2)="3K",VLOOKUP(D26,'[1]3K'!D:G,2,FALSE),IF(LEFT(D26,2)="HK",VLOOKUP(D26,[1]HK!D:G,2,FALSE),IF(LEFT(D26,2)="OK",VLOOKUP(D26,[1]OK!D:G,2,FALSE),IF(LEFT(D26,2)="VR",VLOOKUP(D26,[1]VR!D:G,2,FALSE),"GEEN"))))))</f>
        <v>E-Team Emmen E2</v>
      </c>
      <c r="F26" s="32" t="s">
        <v>26</v>
      </c>
      <c r="G26" s="33" t="str">
        <f>IF(LEFT(D26,2)="1K",VLOOKUP(D26,'[1]1K'!D:G,4,FALSE),IF(LEFT(D26,2)="2K",VLOOKUP(D26,'[1]2K'!D:G,4,FALSE),IF(LEFT(D26,2)="3K",VLOOKUP(D26,'[1]3K'!D:G,4,FALSE),IF(LEFT(D26,2)="HK",VLOOKUP(D26,[1]HK!D:G,4,FALSE),IF(LEFT(D26,2)="OK",VLOOKUP(D26,[1]OK!D:G,4,FALSE),IF(LEFT(D26,2)="VR",VLOOKUP(D26,[1]VR!D:G,4,FALSE),"WEDSTRIJD"))))))</f>
        <v>Upward E3</v>
      </c>
      <c r="I26" s="21"/>
      <c r="J26" s="21"/>
      <c r="K26" s="21"/>
      <c r="L26" s="32"/>
      <c r="O26" s="32"/>
      <c r="R26" s="32"/>
      <c r="U26" s="34"/>
      <c r="X26" s="32"/>
      <c r="Y26" s="33"/>
    </row>
    <row r="27" spans="1:28" s="30" customFormat="1" x14ac:dyDescent="0.3">
      <c r="A27" s="27">
        <f t="shared" si="2"/>
        <v>0.61111111111111116</v>
      </c>
      <c r="B27" s="28" t="s">
        <v>26</v>
      </c>
      <c r="C27" s="29">
        <f>A27+[1]Competitiedagen!$G$7</f>
        <v>0.63888888888888895</v>
      </c>
      <c r="D27" s="30" t="s">
        <v>126</v>
      </c>
      <c r="E27" s="31" t="str">
        <f>IF(LEFT(D27,2)="1K",VLOOKUP(D27,'[1]1K'!D:G,2,FALSE),IF(LEFT(D27,2)="2K",VLOOKUP(D27,'[1]2K'!D:G,2,FALSE),IF(LEFT(D27,2)="3K",VLOOKUP(D27,'[1]3K'!D:G,2,FALSE),IF(LEFT(D27,2)="HK",VLOOKUP(D27,[1]HK!D:G,2,FALSE),IF(LEFT(D27,2)="OK",VLOOKUP(D27,[1]OK!D:G,2,FALSE),IF(LEFT(D27,2)="VR",VLOOKUP(D27,[1]VR!D:G,2,FALSE),"GEEN"))))))</f>
        <v>Tukkers United E2</v>
      </c>
      <c r="F27" s="32" t="s">
        <v>26</v>
      </c>
      <c r="G27" s="33" t="str">
        <f>IF(LEFT(D27,2)="1K",VLOOKUP(D27,'[1]1K'!D:G,4,FALSE),IF(LEFT(D27,2)="2K",VLOOKUP(D27,'[1]2K'!D:G,4,FALSE),IF(LEFT(D27,2)="3K",VLOOKUP(D27,'[1]3K'!D:G,4,FALSE),IF(LEFT(D27,2)="HK",VLOOKUP(D27,[1]HK!D:G,4,FALSE),IF(LEFT(D27,2)="OK",VLOOKUP(D27,[1]OK!D:G,4,FALSE),IF(LEFT(D27,2)="VR",VLOOKUP(D27,[1]VR!D:G,4,FALSE),"WEDSTRIJD"))))))</f>
        <v>Tukkers United E1</v>
      </c>
      <c r="I27" s="21"/>
      <c r="J27" s="21"/>
      <c r="K27" s="21"/>
      <c r="L27" s="32"/>
      <c r="N27" s="35"/>
      <c r="O27" s="32"/>
      <c r="R27" s="32"/>
      <c r="U27" s="34"/>
      <c r="X27" s="32"/>
      <c r="Y27" s="33"/>
    </row>
    <row r="28" spans="1:28" s="30" customFormat="1" x14ac:dyDescent="0.3">
      <c r="A28" s="27">
        <f t="shared" si="2"/>
        <v>0.63888888888888895</v>
      </c>
      <c r="B28" s="28" t="s">
        <v>26</v>
      </c>
      <c r="C28" s="29">
        <f>A28+[1]Competitiedagen!$G$7</f>
        <v>0.66666666666666674</v>
      </c>
      <c r="D28" s="30" t="s">
        <v>127</v>
      </c>
      <c r="E28" s="31" t="str">
        <f>IF(LEFT(D28,2)="1K",VLOOKUP(D28,'[1]1K'!D:G,2,FALSE),IF(LEFT(D28,2)="2K",VLOOKUP(D28,'[1]2K'!D:G,2,FALSE),IF(LEFT(D28,2)="3K",VLOOKUP(D28,'[1]3K'!D:G,2,FALSE),IF(LEFT(D28,2)="HK",VLOOKUP(D28,[1]HK!D:G,2,FALSE),IF(LEFT(D28,2)="OK",VLOOKUP(D28,[1]OK!D:G,2,FALSE),IF(LEFT(D28,2)="VR",VLOOKUP(D28,[1]VR!D:G,2,FALSE),"GEEN"))))))</f>
        <v>The BEAsts E1</v>
      </c>
      <c r="F28" s="32" t="s">
        <v>26</v>
      </c>
      <c r="G28" s="33" t="str">
        <f>IF(LEFT(D28,2)="1K",VLOOKUP(D28,'[1]1K'!D:G,4,FALSE),IF(LEFT(D28,2)="2K",VLOOKUP(D28,'[1]2K'!D:G,4,FALSE),IF(LEFT(D28,2)="3K",VLOOKUP(D28,'[1]3K'!D:G,4,FALSE),IF(LEFT(D28,2)="HK",VLOOKUP(D28,[1]HK!D:G,4,FALSE),IF(LEFT(D28,2)="OK",VLOOKUP(D28,[1]OK!D:G,4,FALSE),IF(LEFT(D28,2)="VR",VLOOKUP(D28,[1]VR!D:G,4,FALSE),"WEDSTRIJD"))))))</f>
        <v>Keistad Rollers E1</v>
      </c>
      <c r="I28" s="21"/>
      <c r="J28" s="21"/>
      <c r="K28" s="21"/>
      <c r="L28" s="32"/>
      <c r="N28" s="35"/>
      <c r="O28" s="32"/>
      <c r="R28" s="32"/>
      <c r="X28" s="32"/>
      <c r="Y28" s="33"/>
    </row>
    <row r="29" spans="1:28" s="30" customFormat="1" x14ac:dyDescent="0.3">
      <c r="A29" s="27">
        <f t="shared" si="2"/>
        <v>0.66666666666666674</v>
      </c>
      <c r="B29" s="28" t="s">
        <v>26</v>
      </c>
      <c r="C29" s="29">
        <f>A29+[1]Competitiedagen!$G$7</f>
        <v>0.69444444444444453</v>
      </c>
      <c r="D29" s="30" t="s">
        <v>128</v>
      </c>
      <c r="E29" s="31" t="str">
        <f>IF(LEFT(D29,2)="1K",VLOOKUP(D29,'[1]1K'!D:G,2,FALSE),IF(LEFT(D29,2)="2K",VLOOKUP(D29,'[1]2K'!D:G,2,FALSE),IF(LEFT(D29,2)="3K",VLOOKUP(D29,'[1]3K'!D:G,2,FALSE),IF(LEFT(D29,2)="HK",VLOOKUP(D29,[1]HK!D:G,2,FALSE),IF(LEFT(D29,2)="OK",VLOOKUP(D29,[1]OK!D:G,2,FALSE),IF(LEFT(D29,2)="VR",VLOOKUP(D29,[1]VR!D:G,2,FALSE),"GEEN"))))))</f>
        <v>E-Team Emmen E2</v>
      </c>
      <c r="F29" s="32" t="s">
        <v>26</v>
      </c>
      <c r="G29" s="33" t="str">
        <f>IF(LEFT(D29,2)="1K",VLOOKUP(D29,'[1]1K'!D:G,4,FALSE),IF(LEFT(D29,2)="2K",VLOOKUP(D29,'[1]2K'!D:G,4,FALSE),IF(LEFT(D29,2)="3K",VLOOKUP(D29,'[1]3K'!D:G,4,FALSE),IF(LEFT(D29,2)="HK",VLOOKUP(D29,[1]HK!D:G,4,FALSE),IF(LEFT(D29,2)="OK",VLOOKUP(D29,[1]OK!D:G,4,FALSE),IF(LEFT(D29,2)="VR",VLOOKUP(D29,[1]VR!D:G,4,FALSE),"WEDSTRIJD"))))))</f>
        <v>Tukkers United E1</v>
      </c>
      <c r="I29" s="21"/>
      <c r="J29" s="21"/>
      <c r="K29" s="21"/>
      <c r="L29" s="32"/>
      <c r="O29" s="32"/>
      <c r="R29" s="32"/>
      <c r="U29" s="34"/>
      <c r="X29" s="32"/>
      <c r="Y29" s="33"/>
    </row>
    <row r="30" spans="1:28" s="30" customFormat="1" x14ac:dyDescent="0.3">
      <c r="A30" s="27">
        <f t="shared" si="2"/>
        <v>0.69444444444444453</v>
      </c>
      <c r="B30" s="28" t="s">
        <v>26</v>
      </c>
      <c r="C30" s="29">
        <f>A30+[1]Competitiedagen!$G$7</f>
        <v>0.72222222222222232</v>
      </c>
      <c r="D30" s="30" t="s">
        <v>129</v>
      </c>
      <c r="E30" s="31" t="str">
        <f>IF(LEFT(D30,2)="1K",VLOOKUP(D30,'[1]1K'!D:G,2,FALSE),IF(LEFT(D30,2)="2K",VLOOKUP(D30,'[1]2K'!D:G,2,FALSE),IF(LEFT(D30,2)="3K",VLOOKUP(D30,'[1]3K'!D:G,2,FALSE),IF(LEFT(D30,2)="HK",VLOOKUP(D30,[1]HK!D:G,2,FALSE),IF(LEFT(D30,2)="OK",VLOOKUP(D30,[1]OK!D:G,2,FALSE),IF(LEFT(D30,2)="VR",VLOOKUP(D30,[1]VR!D:G,2,FALSE),"GEEN"))))))</f>
        <v>Upward E3</v>
      </c>
      <c r="F30" s="32" t="s">
        <v>26</v>
      </c>
      <c r="G30" s="33" t="str">
        <f>IF(LEFT(D30,2)="1K",VLOOKUP(D30,'[1]1K'!D:G,4,FALSE),IF(LEFT(D30,2)="2K",VLOOKUP(D30,'[1]2K'!D:G,4,FALSE),IF(LEFT(D30,2)="3K",VLOOKUP(D30,'[1]3K'!D:G,4,FALSE),IF(LEFT(D30,2)="HK",VLOOKUP(D30,[1]HK!D:G,4,FALSE),IF(LEFT(D30,2)="OK",VLOOKUP(D30,[1]OK!D:G,4,FALSE),IF(LEFT(D30,2)="VR",VLOOKUP(D30,[1]VR!D:G,4,FALSE),"WEDSTRIJD"))))))</f>
        <v>Keistad Rollers E1</v>
      </c>
      <c r="I30" s="21"/>
      <c r="J30" s="21"/>
      <c r="K30" s="21"/>
      <c r="L30" s="32"/>
      <c r="N30" s="35"/>
      <c r="O30" s="32"/>
      <c r="R30" s="32"/>
      <c r="U30" s="34"/>
      <c r="X30" s="32"/>
      <c r="Y30" s="33"/>
    </row>
    <row r="31" spans="1:28" s="30" customFormat="1" x14ac:dyDescent="0.3">
      <c r="A31" s="27">
        <f t="shared" si="2"/>
        <v>0.72222222222222232</v>
      </c>
      <c r="B31" s="28" t="s">
        <v>26</v>
      </c>
      <c r="C31" s="29">
        <f>A31+[1]Competitiedagen!$G$7</f>
        <v>0.75000000000000011</v>
      </c>
      <c r="D31" s="30" t="s">
        <v>130</v>
      </c>
      <c r="E31" s="31" t="str">
        <f>IF(LEFT(D31,2)="1K",VLOOKUP(D31,'[1]1K'!D:G,2,FALSE),IF(LEFT(D31,2)="2K",VLOOKUP(D31,'[1]2K'!D:G,2,FALSE),IF(LEFT(D31,2)="3K",VLOOKUP(D31,'[1]3K'!D:G,2,FALSE),IF(LEFT(D31,2)="HK",VLOOKUP(D31,[1]HK!D:G,2,FALSE),IF(LEFT(D31,2)="OK",VLOOKUP(D31,[1]OK!D:G,2,FALSE),IF(LEFT(D31,2)="VR",VLOOKUP(D31,[1]VR!D:G,2,FALSE),"GEEN"))))))</f>
        <v>Tukkers United E2</v>
      </c>
      <c r="F31" s="32" t="s">
        <v>26</v>
      </c>
      <c r="G31" s="33" t="str">
        <f>IF(LEFT(D31,2)="1K",VLOOKUP(D31,'[1]1K'!D:G,4,FALSE),IF(LEFT(D31,2)="2K",VLOOKUP(D31,'[1]2K'!D:G,4,FALSE),IF(LEFT(D31,2)="3K",VLOOKUP(D31,'[1]3K'!D:G,4,FALSE),IF(LEFT(D31,2)="HK",VLOOKUP(D31,[1]HK!D:G,4,FALSE),IF(LEFT(D31,2)="OK",VLOOKUP(D31,[1]OK!D:G,4,FALSE),IF(LEFT(D31,2)="VR",VLOOKUP(D31,[1]VR!D:G,4,FALSE),"WEDSTRIJD"))))))</f>
        <v>The BEAsts E1</v>
      </c>
      <c r="I31" s="21"/>
      <c r="J31" s="21"/>
      <c r="K31" s="21"/>
      <c r="L31" s="32"/>
      <c r="N31" s="35"/>
      <c r="O31" s="32"/>
      <c r="R31" s="32"/>
      <c r="X31" s="32"/>
      <c r="Y31" s="33"/>
    </row>
    <row r="32" spans="1:28" s="30" customFormat="1" x14ac:dyDescent="0.3">
      <c r="A32" s="27"/>
      <c r="B32" s="28"/>
      <c r="C32" s="29"/>
      <c r="E32" s="31"/>
      <c r="F32" s="32"/>
      <c r="G32" s="33"/>
      <c r="I32" s="21"/>
      <c r="J32" s="21"/>
      <c r="K32" s="21"/>
      <c r="L32" s="32"/>
      <c r="N32" s="35"/>
      <c r="P32" s="21"/>
    </row>
    <row r="33" spans="1:16" s="30" customFormat="1" x14ac:dyDescent="0.3">
      <c r="A33" s="22" t="s">
        <v>131</v>
      </c>
      <c r="B33" s="23"/>
      <c r="C33" s="24"/>
      <c r="D33" s="25" t="s">
        <v>24</v>
      </c>
      <c r="E33" s="22" t="s">
        <v>25</v>
      </c>
      <c r="F33" s="23" t="s">
        <v>26</v>
      </c>
      <c r="G33" s="24" t="s">
        <v>27</v>
      </c>
      <c r="H33" s="25"/>
      <c r="I33" s="24" t="s">
        <v>28</v>
      </c>
      <c r="J33" s="25"/>
      <c r="K33" s="24" t="s">
        <v>29</v>
      </c>
      <c r="L33" s="32"/>
      <c r="N33" s="35"/>
      <c r="P33" s="21"/>
    </row>
    <row r="34" spans="1:16" s="30" customFormat="1" x14ac:dyDescent="0.3">
      <c r="A34" s="36">
        <v>0.5</v>
      </c>
      <c r="B34" s="28" t="s">
        <v>26</v>
      </c>
      <c r="C34" s="29">
        <f>A34+[1]Competitiedagen!$I$7</f>
        <v>0.52777777777777779</v>
      </c>
      <c r="D34" s="30" t="s">
        <v>132</v>
      </c>
      <c r="E34" s="31" t="str">
        <f>IF(LEFT(D34,2)="1K",VLOOKUP(D34,'[1]1K'!D:G,2,FALSE),IF(LEFT(D34,2)="2K",VLOOKUP(D34,'[1]2K'!D:G,2,FALSE),IF(LEFT(D34,2)="3K",VLOOKUP(D34,'[1]3K'!D:G,2,FALSE),IF(LEFT(D34,2)="HK",VLOOKUP(D34,[1]HK!D:G,2,FALSE),IF(LEFT(D34,2)="OK",VLOOKUP(D34,[1]OK!D:G,2,FALSE),IF(LEFT(D34,2)="VR",VLOOKUP(D34,[1]VR!D:G,2,FALSE),"GEEN"))))))</f>
        <v>Keistad Rollers E3</v>
      </c>
      <c r="F34" s="32" t="s">
        <v>26</v>
      </c>
      <c r="G34" s="33" t="str">
        <f>IF(LEFT(D34,2)="1K",VLOOKUP(D34,'[1]1K'!D:G,4,FALSE),IF(LEFT(D34,2)="2K",VLOOKUP(D34,'[1]2K'!D:G,4,FALSE),IF(LEFT(D34,2)="3K",VLOOKUP(D34,'[1]3K'!D:G,4,FALSE),IF(LEFT(D34,2)="HK",VLOOKUP(D34,[1]HK!D:G,4,FALSE),IF(LEFT(D34,2)="OK",VLOOKUP(D34,[1]OK!D:G,4,FALSE),IF(LEFT(D34,2)="VR",VLOOKUP(D34,[1]VR!D:G,4,FALSE),"WEDSTRIJD"))))))</f>
        <v>Upward E4</v>
      </c>
      <c r="I34" s="21"/>
      <c r="J34" s="21"/>
      <c r="K34" s="21"/>
      <c r="L34" s="32"/>
      <c r="P34" s="21"/>
    </row>
    <row r="35" spans="1:16" s="30" customFormat="1" x14ac:dyDescent="0.3">
      <c r="A35" s="27">
        <f>C34</f>
        <v>0.52777777777777779</v>
      </c>
      <c r="B35" s="28" t="s">
        <v>26</v>
      </c>
      <c r="C35" s="29">
        <f>A35+[1]Competitiedagen!$I$7</f>
        <v>0.55555555555555558</v>
      </c>
      <c r="D35" s="30" t="s">
        <v>133</v>
      </c>
      <c r="E35" s="31" t="str">
        <f>IF(LEFT(D35,2)="1K",VLOOKUP(D35,'[1]1K'!D:G,2,FALSE),IF(LEFT(D35,2)="2K",VLOOKUP(D35,'[1]2K'!D:G,2,FALSE),IF(LEFT(D35,2)="3K",VLOOKUP(D35,'[1]3K'!D:G,2,FALSE),IF(LEFT(D35,2)="HK",VLOOKUP(D35,[1]HK!D:G,2,FALSE),IF(LEFT(D35,2)="OK",VLOOKUP(D35,[1]OK!D:G,2,FALSE),IF(LEFT(D35,2)="VR",VLOOKUP(D35,[1]VR!D:G,2,FALSE),"GEEN"))))))</f>
        <v>The BEAsts E2</v>
      </c>
      <c r="F35" s="32" t="s">
        <v>26</v>
      </c>
      <c r="G35" s="33" t="str">
        <f>IF(LEFT(D35,2)="1K",VLOOKUP(D35,'[1]1K'!D:G,4,FALSE),IF(LEFT(D35,2)="2K",VLOOKUP(D35,'[1]2K'!D:G,4,FALSE),IF(LEFT(D35,2)="3K",VLOOKUP(D35,'[1]3K'!D:G,4,FALSE),IF(LEFT(D35,2)="HK",VLOOKUP(D35,[1]HK!D:G,4,FALSE),IF(LEFT(D35,2)="OK",VLOOKUP(D35,[1]OK!D:G,4,FALSE),IF(LEFT(D35,2)="VR",VLOOKUP(D35,[1]VR!D:G,4,FALSE),"WEDSTRIJD"))))))</f>
        <v>E-Team Emmen E4</v>
      </c>
      <c r="I35" s="21"/>
      <c r="J35" s="21"/>
      <c r="K35" s="21"/>
      <c r="L35" s="32"/>
      <c r="N35" s="35"/>
      <c r="P35" s="21"/>
    </row>
    <row r="36" spans="1:16" s="30" customFormat="1" x14ac:dyDescent="0.3">
      <c r="A36" s="27">
        <f t="shared" ref="A36:A41" si="3">C35</f>
        <v>0.55555555555555558</v>
      </c>
      <c r="B36" s="28" t="s">
        <v>26</v>
      </c>
      <c r="C36" s="29">
        <f>A36+[1]Competitiedagen!$I$7</f>
        <v>0.58333333333333337</v>
      </c>
      <c r="D36" s="30" t="s">
        <v>134</v>
      </c>
      <c r="E36" s="31" t="str">
        <f>IF(LEFT(D36,2)="1K",VLOOKUP(D36,'[1]1K'!D:G,2,FALSE),IF(LEFT(D36,2)="2K",VLOOKUP(D36,'[1]2K'!D:G,2,FALSE),IF(LEFT(D36,2)="3K",VLOOKUP(D36,'[1]3K'!D:G,2,FALSE),IF(LEFT(D36,2)="HK",VLOOKUP(D36,[1]HK!D:G,2,FALSE),IF(LEFT(D36,2)="OK",VLOOKUP(D36,[1]OK!D:G,2,FALSE),IF(LEFT(D36,2)="VR",VLOOKUP(D36,[1]VR!D:G,2,FALSE),"GEEN"))))))</f>
        <v>Upward E5</v>
      </c>
      <c r="F36" s="32" t="s">
        <v>26</v>
      </c>
      <c r="G36" s="33" t="str">
        <f>IF(LEFT(D36,2)="1K",VLOOKUP(D36,'[1]1K'!D:G,4,FALSE),IF(LEFT(D36,2)="2K",VLOOKUP(D36,'[1]2K'!D:G,4,FALSE),IF(LEFT(D36,2)="3K",VLOOKUP(D36,'[1]3K'!D:G,4,FALSE),IF(LEFT(D36,2)="HK",VLOOKUP(D36,[1]HK!D:G,4,FALSE),IF(LEFT(D36,2)="OK",VLOOKUP(D36,[1]OK!D:G,4,FALSE),IF(LEFT(D36,2)="VR",VLOOKUP(D36,[1]VR!D:G,4,FALSE),"WEDSTRIJD"))))))</f>
        <v>Upward E4</v>
      </c>
      <c r="I36" s="21"/>
      <c r="J36" s="21"/>
      <c r="K36" s="21"/>
      <c r="L36" s="32"/>
    </row>
    <row r="37" spans="1:16" s="30" customFormat="1" x14ac:dyDescent="0.3">
      <c r="A37" s="27">
        <f t="shared" si="3"/>
        <v>0.58333333333333337</v>
      </c>
      <c r="B37" s="28" t="s">
        <v>26</v>
      </c>
      <c r="C37" s="29">
        <f>A37+[1]Competitiedagen!$I$7</f>
        <v>0.61111111111111116</v>
      </c>
      <c r="D37" s="30" t="s">
        <v>135</v>
      </c>
      <c r="E37" s="31" t="str">
        <f>IF(LEFT(D37,2)="1K",VLOOKUP(D37,'[1]1K'!D:G,2,FALSE),IF(LEFT(D37,2)="2K",VLOOKUP(D37,'[1]2K'!D:G,2,FALSE),IF(LEFT(D37,2)="3K",VLOOKUP(D37,'[1]3K'!D:G,2,FALSE),IF(LEFT(D37,2)="HK",VLOOKUP(D37,[1]HK!D:G,2,FALSE),IF(LEFT(D37,2)="OK",VLOOKUP(D37,[1]OK!D:G,2,FALSE),IF(LEFT(D37,2)="VR",VLOOKUP(D37,[1]VR!D:G,2,FALSE),"GEEN"))))))</f>
        <v>Stick Flyers E2</v>
      </c>
      <c r="F37" s="32" t="s">
        <v>26</v>
      </c>
      <c r="G37" s="33" t="str">
        <f>IF(LEFT(D37,2)="1K",VLOOKUP(D37,'[1]1K'!D:G,4,FALSE),IF(LEFT(D37,2)="2K",VLOOKUP(D37,'[1]2K'!D:G,4,FALSE),IF(LEFT(D37,2)="3K",VLOOKUP(D37,'[1]3K'!D:G,4,FALSE),IF(LEFT(D37,2)="HK",VLOOKUP(D37,[1]HK!D:G,4,FALSE),IF(LEFT(D37,2)="OK",VLOOKUP(D37,[1]OK!D:G,4,FALSE),IF(LEFT(D37,2)="VR",VLOOKUP(D37,[1]VR!D:G,4,FALSE),"WEDSTRIJD"))))))</f>
        <v>E-Team Emmen E4</v>
      </c>
      <c r="I37" s="21"/>
      <c r="J37" s="21"/>
      <c r="K37" s="21"/>
      <c r="L37" s="32"/>
    </row>
    <row r="38" spans="1:16" s="30" customFormat="1" x14ac:dyDescent="0.3">
      <c r="A38" s="27">
        <f t="shared" si="3"/>
        <v>0.61111111111111116</v>
      </c>
      <c r="B38" s="28" t="s">
        <v>26</v>
      </c>
      <c r="C38" s="29">
        <f>A38+[1]Competitiedagen!$I$7</f>
        <v>0.63888888888888895</v>
      </c>
      <c r="D38" s="30" t="s">
        <v>136</v>
      </c>
      <c r="E38" s="31" t="str">
        <f>IF(LEFT(D38,2)="1K",VLOOKUP(D38,'[1]1K'!D:G,2,FALSE),IF(LEFT(D38,2)="2K",VLOOKUP(D38,'[1]2K'!D:G,2,FALSE),IF(LEFT(D38,2)="3K",VLOOKUP(D38,'[1]3K'!D:G,2,FALSE),IF(LEFT(D38,2)="HK",VLOOKUP(D38,[1]HK!D:G,2,FALSE),IF(LEFT(D38,2)="OK",VLOOKUP(D38,[1]OK!D:G,2,FALSE),IF(LEFT(D38,2)="VR",VLOOKUP(D38,[1]VR!D:G,2,FALSE),"GEEN"))))))</f>
        <v>Keistad Rollers E2</v>
      </c>
      <c r="F38" s="32" t="s">
        <v>26</v>
      </c>
      <c r="G38" s="33" t="str">
        <f>IF(LEFT(D38,2)="1K",VLOOKUP(D38,'[1]1K'!D:G,4,FALSE),IF(LEFT(D38,2)="2K",VLOOKUP(D38,'[1]2K'!D:G,4,FALSE),IF(LEFT(D38,2)="3K",VLOOKUP(D38,'[1]3K'!D:G,4,FALSE),IF(LEFT(D38,2)="HK",VLOOKUP(D38,[1]HK!D:G,4,FALSE),IF(LEFT(D38,2)="OK",VLOOKUP(D38,[1]OK!D:G,4,FALSE),IF(LEFT(D38,2)="VR",VLOOKUP(D38,[1]VR!D:G,4,FALSE),"WEDSTRIJD"))))))</f>
        <v>Upward E4</v>
      </c>
      <c r="I38" s="21"/>
      <c r="J38" s="21"/>
      <c r="K38" s="21"/>
    </row>
    <row r="39" spans="1:16" s="30" customFormat="1" x14ac:dyDescent="0.3">
      <c r="A39" s="27">
        <f t="shared" si="3"/>
        <v>0.63888888888888895</v>
      </c>
      <c r="B39" s="28" t="s">
        <v>26</v>
      </c>
      <c r="C39" s="29">
        <f>A39+[1]Competitiedagen!$I$7</f>
        <v>0.66666666666666674</v>
      </c>
      <c r="D39" s="30" t="s">
        <v>137</v>
      </c>
      <c r="E39" s="31" t="str">
        <f>IF(LEFT(D39,2)="1K",VLOOKUP(D39,'[1]1K'!D:G,2,FALSE),IF(LEFT(D39,2)="2K",VLOOKUP(D39,'[1]2K'!D:G,2,FALSE),IF(LEFT(D39,2)="3K",VLOOKUP(D39,'[1]3K'!D:G,2,FALSE),IF(LEFT(D39,2)="HK",VLOOKUP(D39,[1]HK!D:G,2,FALSE),IF(LEFT(D39,2)="OK",VLOOKUP(D39,[1]OK!D:G,2,FALSE),IF(LEFT(D39,2)="VR",VLOOKUP(D39,[1]VR!D:G,2,FALSE),"GEEN"))))))</f>
        <v>Stick Flyers E1</v>
      </c>
      <c r="F39" s="32" t="s">
        <v>26</v>
      </c>
      <c r="G39" s="33" t="str">
        <f>IF(LEFT(D39,2)="1K",VLOOKUP(D39,'[1]1K'!D:G,4,FALSE),IF(LEFT(D39,2)="2K",VLOOKUP(D39,'[1]2K'!D:G,4,FALSE),IF(LEFT(D39,2)="3K",VLOOKUP(D39,'[1]3K'!D:G,4,FALSE),IF(LEFT(D39,2)="HK",VLOOKUP(D39,[1]HK!D:G,4,FALSE),IF(LEFT(D39,2)="OK",VLOOKUP(D39,[1]OK!D:G,4,FALSE),IF(LEFT(D39,2)="VR",VLOOKUP(D39,[1]VR!D:G,4,FALSE),"WEDSTRIJD"))))))</f>
        <v>E-Team Emmen E4</v>
      </c>
      <c r="I39" s="21"/>
      <c r="J39" s="21"/>
      <c r="K39" s="21"/>
    </row>
    <row r="40" spans="1:16" s="30" customFormat="1" x14ac:dyDescent="0.3">
      <c r="A40" s="27">
        <f t="shared" si="3"/>
        <v>0.66666666666666674</v>
      </c>
      <c r="B40" s="28" t="s">
        <v>26</v>
      </c>
      <c r="C40" s="29">
        <f>A40+[1]Competitiedagen!$I$7</f>
        <v>0.69444444444444453</v>
      </c>
      <c r="D40" s="30" t="s">
        <v>138</v>
      </c>
      <c r="E40" s="31" t="str">
        <f>IF(LEFT(D40,2)="1K",VLOOKUP(D40,'[1]1K'!D:G,2,FALSE),IF(LEFT(D40,2)="2K",VLOOKUP(D40,'[1]2K'!D:G,2,FALSE),IF(LEFT(D40,2)="3K",VLOOKUP(D40,'[1]3K'!D:G,2,FALSE),IF(LEFT(D40,2)="HK",VLOOKUP(D40,[1]HK!D:G,2,FALSE),IF(LEFT(D40,2)="OK",VLOOKUP(D40,[1]OK!D:G,2,FALSE),IF(LEFT(D40,2)="VR",VLOOKUP(D40,[1]VR!D:G,2,FALSE),"GEEN"))))))</f>
        <v>E-Team Emmen E3</v>
      </c>
      <c r="F40" s="32" t="s">
        <v>26</v>
      </c>
      <c r="G40" s="33" t="str">
        <f>IF(LEFT(D40,2)="1K",VLOOKUP(D40,'[1]1K'!D:G,4,FALSE),IF(LEFT(D40,2)="2K",VLOOKUP(D40,'[1]2K'!D:G,4,FALSE),IF(LEFT(D40,2)="3K",VLOOKUP(D40,'[1]3K'!D:G,4,FALSE),IF(LEFT(D40,2)="HK",VLOOKUP(D40,[1]HK!D:G,4,FALSE),IF(LEFT(D40,2)="OK",VLOOKUP(D40,[1]OK!D:G,4,FALSE),IF(LEFT(D40,2)="VR",VLOOKUP(D40,[1]VR!D:G,4,FALSE),"WEDSTRIJD"))))))</f>
        <v>Upward E4</v>
      </c>
      <c r="I40" s="21"/>
      <c r="J40" s="21"/>
      <c r="K40" s="21"/>
    </row>
    <row r="41" spans="1:16" s="30" customFormat="1" x14ac:dyDescent="0.3">
      <c r="A41" s="27">
        <f t="shared" si="3"/>
        <v>0.69444444444444453</v>
      </c>
      <c r="B41" s="28" t="s">
        <v>26</v>
      </c>
      <c r="C41" s="29">
        <f>A41+[1]Competitiedagen!$I$7</f>
        <v>0.72222222222222232</v>
      </c>
      <c r="D41" s="30" t="s">
        <v>139</v>
      </c>
      <c r="E41" s="31" t="str">
        <f>IF(LEFT(D41,2)="1K",VLOOKUP(D41,'[1]1K'!D:G,2,FALSE),IF(LEFT(D41,2)="2K",VLOOKUP(D41,'[1]2K'!D:G,2,FALSE),IF(LEFT(D41,2)="3K",VLOOKUP(D41,'[1]3K'!D:G,2,FALSE),IF(LEFT(D41,2)="HK",VLOOKUP(D41,[1]HK!D:G,2,FALSE),IF(LEFT(D41,2)="OK",VLOOKUP(D41,[1]OK!D:G,2,FALSE),IF(LEFT(D41,2)="VR",VLOOKUP(D41,[1]VR!D:G,2,FALSE),"GEEN"))))))</f>
        <v>Zwollywoodsticks E1</v>
      </c>
      <c r="F41" s="32" t="s">
        <v>26</v>
      </c>
      <c r="G41" s="33" t="str">
        <f>IF(LEFT(D41,2)="1K",VLOOKUP(D41,'[1]1K'!D:G,4,FALSE),IF(LEFT(D41,2)="2K",VLOOKUP(D41,'[1]2K'!D:G,4,FALSE),IF(LEFT(D41,2)="3K",VLOOKUP(D41,'[1]3K'!D:G,4,FALSE),IF(LEFT(D41,2)="HK",VLOOKUP(D41,[1]HK!D:G,4,FALSE),IF(LEFT(D41,2)="OK",VLOOKUP(D41,[1]OK!D:G,4,FALSE),IF(LEFT(D41,2)="VR",VLOOKUP(D41,[1]VR!D:G,4,FALSE),"WEDSTRIJD"))))))</f>
        <v>E-Team Emmen E4</v>
      </c>
      <c r="I41" s="21"/>
      <c r="J41" s="21"/>
      <c r="K41" s="21"/>
    </row>
    <row r="42" spans="1:16" s="30" customFormat="1" x14ac:dyDescent="0.3">
      <c r="A42" s="31"/>
      <c r="B42" s="32"/>
      <c r="C42" s="33"/>
      <c r="F42" s="32"/>
    </row>
    <row r="43" spans="1:16" s="30" customFormat="1" x14ac:dyDescent="0.3">
      <c r="A43" s="22" t="s">
        <v>140</v>
      </c>
      <c r="B43" s="23"/>
      <c r="C43" s="24"/>
      <c r="D43" s="25" t="s">
        <v>24</v>
      </c>
      <c r="E43" s="22" t="s">
        <v>25</v>
      </c>
      <c r="F43" s="23" t="s">
        <v>26</v>
      </c>
      <c r="G43" s="24" t="s">
        <v>27</v>
      </c>
      <c r="H43" s="25"/>
      <c r="I43" s="24" t="s">
        <v>28</v>
      </c>
      <c r="J43" s="25"/>
      <c r="K43" s="24" t="s">
        <v>29</v>
      </c>
    </row>
    <row r="44" spans="1:16" s="30" customFormat="1" x14ac:dyDescent="0.3">
      <c r="A44" s="36">
        <v>0.5</v>
      </c>
      <c r="B44" s="28" t="s">
        <v>26</v>
      </c>
      <c r="C44" s="29">
        <f>A44+[1]Competitiedagen!$K$7</f>
        <v>0.52777777777777779</v>
      </c>
      <c r="D44" s="30" t="s">
        <v>141</v>
      </c>
      <c r="E44" s="31" t="str">
        <f>IF(LEFT(D44,2)="1K",VLOOKUP(D44,'[1]1K'!D:G,2,FALSE),IF(LEFT(D44,2)="2K",VLOOKUP(D44,'[1]2K'!D:G,2,FALSE),IF(LEFT(D44,2)="3K",VLOOKUP(D44,'[1]3K'!D:G,2,FALSE),IF(LEFT(D44,2)="HK",VLOOKUP(D44,[1]HK!D:G,2,FALSE),IF(LEFT(D44,2)="OK",VLOOKUP(D44,[1]OK!D:G,2,FALSE),IF(LEFT(D44,2)="VR",VLOOKUP(D44,[1]VR!D:G,2,FALSE),"GEEN"))))))</f>
        <v>Keistad Rollers E2</v>
      </c>
      <c r="F44" s="32" t="s">
        <v>26</v>
      </c>
      <c r="G44" s="33" t="str">
        <f>IF(LEFT(D44,2)="1K",VLOOKUP(D44,'[1]1K'!D:G,4,FALSE),IF(LEFT(D44,2)="2K",VLOOKUP(D44,'[1]2K'!D:G,4,FALSE),IF(LEFT(D44,2)="3K",VLOOKUP(D44,'[1]3K'!D:G,4,FALSE),IF(LEFT(D44,2)="HK",VLOOKUP(D44,[1]HK!D:G,4,FALSE),IF(LEFT(D44,2)="OK",VLOOKUP(D44,[1]OK!D:G,4,FALSE),IF(LEFT(D44,2)="VR",VLOOKUP(D44,[1]VR!D:G,4,FALSE),"WEDSTRIJD"))))))</f>
        <v>E-Team Emmen E3</v>
      </c>
      <c r="I44" s="21"/>
      <c r="J44" s="21"/>
      <c r="K44" s="21"/>
    </row>
    <row r="45" spans="1:16" s="30" customFormat="1" x14ac:dyDescent="0.3">
      <c r="A45" s="27">
        <f>C44</f>
        <v>0.52777777777777779</v>
      </c>
      <c r="B45" s="28" t="s">
        <v>26</v>
      </c>
      <c r="C45" s="29">
        <f>A45+[1]Competitiedagen!$K$7</f>
        <v>0.55555555555555558</v>
      </c>
      <c r="D45" s="30" t="s">
        <v>142</v>
      </c>
      <c r="E45" s="31" t="str">
        <f>IF(LEFT(D45,2)="1K",VLOOKUP(D45,'[1]1K'!D:G,2,FALSE),IF(LEFT(D45,2)="2K",VLOOKUP(D45,'[1]2K'!D:G,2,FALSE),IF(LEFT(D45,2)="3K",VLOOKUP(D45,'[1]3K'!D:G,2,FALSE),IF(LEFT(D45,2)="HK",VLOOKUP(D45,[1]HK!D:G,2,FALSE),IF(LEFT(D45,2)="OK",VLOOKUP(D45,[1]OK!D:G,2,FALSE),IF(LEFT(D45,2)="VR",VLOOKUP(D45,[1]VR!D:G,2,FALSE),"GEEN"))))))</f>
        <v>Stick Flyers E1</v>
      </c>
      <c r="F45" s="32" t="s">
        <v>26</v>
      </c>
      <c r="G45" s="33" t="str">
        <f>IF(LEFT(D45,2)="1K",VLOOKUP(D45,'[1]1K'!D:G,4,FALSE),IF(LEFT(D45,2)="2K",VLOOKUP(D45,'[1]2K'!D:G,4,FALSE),IF(LEFT(D45,2)="3K",VLOOKUP(D45,'[1]3K'!D:G,4,FALSE),IF(LEFT(D45,2)="HK",VLOOKUP(D45,[1]HK!D:G,4,FALSE),IF(LEFT(D45,2)="OK",VLOOKUP(D45,[1]OK!D:G,4,FALSE),IF(LEFT(D45,2)="VR",VLOOKUP(D45,[1]VR!D:G,4,FALSE),"WEDSTRIJD"))))))</f>
        <v>Zwollywoodsticks E1</v>
      </c>
      <c r="I45" s="21"/>
      <c r="J45" s="21"/>
      <c r="K45" s="21"/>
    </row>
    <row r="46" spans="1:16" s="30" customFormat="1" x14ac:dyDescent="0.3">
      <c r="A46" s="27">
        <f t="shared" ref="A46:A51" si="4">C45</f>
        <v>0.55555555555555558</v>
      </c>
      <c r="B46" s="28" t="s">
        <v>26</v>
      </c>
      <c r="C46" s="29">
        <f>A46+[1]Competitiedagen!$K$7</f>
        <v>0.58333333333333337</v>
      </c>
      <c r="D46" s="30" t="s">
        <v>143</v>
      </c>
      <c r="E46" s="31" t="str">
        <f>IF(LEFT(D46,2)="1K",VLOOKUP(D46,'[1]1K'!D:G,2,FALSE),IF(LEFT(D46,2)="2K",VLOOKUP(D46,'[1]2K'!D:G,2,FALSE),IF(LEFT(D46,2)="3K",VLOOKUP(D46,'[1]3K'!D:G,2,FALSE),IF(LEFT(D46,2)="HK",VLOOKUP(D46,[1]HK!D:G,2,FALSE),IF(LEFT(D46,2)="OK",VLOOKUP(D46,[1]OK!D:G,2,FALSE),IF(LEFT(D46,2)="VR",VLOOKUP(D46,[1]VR!D:G,2,FALSE),"GEEN"))))))</f>
        <v>Keistad Rollers E2</v>
      </c>
      <c r="F46" s="32" t="s">
        <v>26</v>
      </c>
      <c r="G46" s="33" t="str">
        <f>IF(LEFT(D46,2)="1K",VLOOKUP(D46,'[1]1K'!D:G,4,FALSE),IF(LEFT(D46,2)="2K",VLOOKUP(D46,'[1]2K'!D:G,4,FALSE),IF(LEFT(D46,2)="3K",VLOOKUP(D46,'[1]3K'!D:G,4,FALSE),IF(LEFT(D46,2)="HK",VLOOKUP(D46,[1]HK!D:G,4,FALSE),IF(LEFT(D46,2)="OK",VLOOKUP(D46,[1]OK!D:G,4,FALSE),IF(LEFT(D46,2)="VR",VLOOKUP(D46,[1]VR!D:G,4,FALSE),"WEDSTRIJD"))))))</f>
        <v>Keistad Rollers E3</v>
      </c>
      <c r="I46" s="21"/>
      <c r="J46" s="21"/>
      <c r="K46" s="21"/>
    </row>
    <row r="47" spans="1:16" s="30" customFormat="1" x14ac:dyDescent="0.3">
      <c r="A47" s="27">
        <f t="shared" si="4"/>
        <v>0.58333333333333337</v>
      </c>
      <c r="B47" s="28" t="s">
        <v>26</v>
      </c>
      <c r="C47" s="29">
        <f>A47+[1]Competitiedagen!$K$7</f>
        <v>0.61111111111111116</v>
      </c>
      <c r="D47" s="30" t="s">
        <v>144</v>
      </c>
      <c r="E47" s="31" t="str">
        <f>IF(LEFT(D47,2)="1K",VLOOKUP(D47,'[1]1K'!D:G,2,FALSE),IF(LEFT(D47,2)="2K",VLOOKUP(D47,'[1]2K'!D:G,2,FALSE),IF(LEFT(D47,2)="3K",VLOOKUP(D47,'[1]3K'!D:G,2,FALSE),IF(LEFT(D47,2)="HK",VLOOKUP(D47,[1]HK!D:G,2,FALSE),IF(LEFT(D47,2)="OK",VLOOKUP(D47,[1]OK!D:G,2,FALSE),IF(LEFT(D47,2)="VR",VLOOKUP(D47,[1]VR!D:G,2,FALSE),"GEEN"))))))</f>
        <v>Stick Flyers E1</v>
      </c>
      <c r="F47" s="32" t="s">
        <v>26</v>
      </c>
      <c r="G47" s="33" t="str">
        <f>IF(LEFT(D47,2)="1K",VLOOKUP(D47,'[1]1K'!D:G,4,FALSE),IF(LEFT(D47,2)="2K",VLOOKUP(D47,'[1]2K'!D:G,4,FALSE),IF(LEFT(D47,2)="3K",VLOOKUP(D47,'[1]3K'!D:G,4,FALSE),IF(LEFT(D47,2)="HK",VLOOKUP(D47,[1]HK!D:G,4,FALSE),IF(LEFT(D47,2)="OK",VLOOKUP(D47,[1]OK!D:G,4,FALSE),IF(LEFT(D47,2)="VR",VLOOKUP(D47,[1]VR!D:G,4,FALSE),"WEDSTRIJD"))))))</f>
        <v>The BEAsts E2</v>
      </c>
      <c r="I47" s="21"/>
      <c r="J47" s="21"/>
      <c r="K47" s="21"/>
    </row>
    <row r="48" spans="1:16" s="30" customFormat="1" x14ac:dyDescent="0.3">
      <c r="A48" s="27">
        <f t="shared" si="4"/>
        <v>0.61111111111111116</v>
      </c>
      <c r="B48" s="28" t="s">
        <v>26</v>
      </c>
      <c r="C48" s="29">
        <f>A48+[1]Competitiedagen!$K$7</f>
        <v>0.63888888888888895</v>
      </c>
      <c r="D48" s="30" t="s">
        <v>145</v>
      </c>
      <c r="E48" s="31" t="str">
        <f>IF(LEFT(D48,2)="1K",VLOOKUP(D48,'[1]1K'!D:G,2,FALSE),IF(LEFT(D48,2)="2K",VLOOKUP(D48,'[1]2K'!D:G,2,FALSE),IF(LEFT(D48,2)="3K",VLOOKUP(D48,'[1]3K'!D:G,2,FALSE),IF(LEFT(D48,2)="HK",VLOOKUP(D48,[1]HK!D:G,2,FALSE),IF(LEFT(D48,2)="OK",VLOOKUP(D48,[1]OK!D:G,2,FALSE),IF(LEFT(D48,2)="VR",VLOOKUP(D48,[1]VR!D:G,2,FALSE),"GEEN"))))))</f>
        <v>E-Team Emmen E3</v>
      </c>
      <c r="F48" s="32" t="s">
        <v>26</v>
      </c>
      <c r="G48" s="33" t="str">
        <f>IF(LEFT(D48,2)="1K",VLOOKUP(D48,'[1]1K'!D:G,4,FALSE),IF(LEFT(D48,2)="2K",VLOOKUP(D48,'[1]2K'!D:G,4,FALSE),IF(LEFT(D48,2)="3K",VLOOKUP(D48,'[1]3K'!D:G,4,FALSE),IF(LEFT(D48,2)="HK",VLOOKUP(D48,[1]HK!D:G,4,FALSE),IF(LEFT(D48,2)="OK",VLOOKUP(D48,[1]OK!D:G,4,FALSE),IF(LEFT(D48,2)="VR",VLOOKUP(D48,[1]VR!D:G,4,FALSE),"WEDSTRIJD"))))))</f>
        <v>Upward E5</v>
      </c>
      <c r="I48" s="21"/>
      <c r="J48" s="21"/>
      <c r="K48" s="21"/>
    </row>
    <row r="49" spans="1:11" s="30" customFormat="1" x14ac:dyDescent="0.3">
      <c r="A49" s="27">
        <f t="shared" si="4"/>
        <v>0.63888888888888895</v>
      </c>
      <c r="B49" s="28" t="s">
        <v>26</v>
      </c>
      <c r="C49" s="29">
        <f>A49+[1]Competitiedagen!$K$7</f>
        <v>0.66666666666666674</v>
      </c>
      <c r="D49" s="30" t="s">
        <v>146</v>
      </c>
      <c r="E49" s="31" t="str">
        <f>IF(LEFT(D49,2)="1K",VLOOKUP(D49,'[1]1K'!D:G,2,FALSE),IF(LEFT(D49,2)="2K",VLOOKUP(D49,'[1]2K'!D:G,2,FALSE),IF(LEFT(D49,2)="3K",VLOOKUP(D49,'[1]3K'!D:G,2,FALSE),IF(LEFT(D49,2)="HK",VLOOKUP(D49,[1]HK!D:G,2,FALSE),IF(LEFT(D49,2)="OK",VLOOKUP(D49,[1]OK!D:G,2,FALSE),IF(LEFT(D49,2)="VR",VLOOKUP(D49,[1]VR!D:G,2,FALSE),"GEEN"))))))</f>
        <v>Zwollywoodsticks E1</v>
      </c>
      <c r="F49" s="32" t="s">
        <v>26</v>
      </c>
      <c r="G49" s="33" t="str">
        <f>IF(LEFT(D49,2)="1K",VLOOKUP(D49,'[1]1K'!D:G,4,FALSE),IF(LEFT(D49,2)="2K",VLOOKUP(D49,'[1]2K'!D:G,4,FALSE),IF(LEFT(D49,2)="3K",VLOOKUP(D49,'[1]3K'!D:G,4,FALSE),IF(LEFT(D49,2)="HK",VLOOKUP(D49,[1]HK!D:G,4,FALSE),IF(LEFT(D49,2)="OK",VLOOKUP(D49,[1]OK!D:G,4,FALSE),IF(LEFT(D49,2)="VR",VLOOKUP(D49,[1]VR!D:G,4,FALSE),"WEDSTRIJD"))))))</f>
        <v>Stick Flyers E2</v>
      </c>
      <c r="I49" s="21"/>
      <c r="J49" s="21"/>
      <c r="K49" s="21"/>
    </row>
    <row r="50" spans="1:11" s="30" customFormat="1" x14ac:dyDescent="0.3">
      <c r="A50" s="27">
        <f t="shared" si="4"/>
        <v>0.66666666666666674</v>
      </c>
      <c r="B50" s="28" t="s">
        <v>26</v>
      </c>
      <c r="C50" s="29">
        <f>A50+[1]Competitiedagen!$K$7</f>
        <v>0.69444444444444453</v>
      </c>
      <c r="D50" s="30" t="s">
        <v>147</v>
      </c>
      <c r="E50" s="31" t="str">
        <f>IF(LEFT(D50,2)="1K",VLOOKUP(D50,'[1]1K'!D:G,2,FALSE),IF(LEFT(D50,2)="2K",VLOOKUP(D50,'[1]2K'!D:G,2,FALSE),IF(LEFT(D50,2)="3K",VLOOKUP(D50,'[1]3K'!D:G,2,FALSE),IF(LEFT(D50,2)="HK",VLOOKUP(D50,[1]HK!D:G,2,FALSE),IF(LEFT(D50,2)="OK",VLOOKUP(D50,[1]OK!D:G,2,FALSE),IF(LEFT(D50,2)="VR",VLOOKUP(D50,[1]VR!D:G,2,FALSE),"GEEN"))))))</f>
        <v>Keistad Rollers E3</v>
      </c>
      <c r="F50" s="32" t="s">
        <v>26</v>
      </c>
      <c r="G50" s="33" t="str">
        <f>IF(LEFT(D50,2)="1K",VLOOKUP(D50,'[1]1K'!D:G,4,FALSE),IF(LEFT(D50,2)="2K",VLOOKUP(D50,'[1]2K'!D:G,4,FALSE),IF(LEFT(D50,2)="3K",VLOOKUP(D50,'[1]3K'!D:G,4,FALSE),IF(LEFT(D50,2)="HK",VLOOKUP(D50,[1]HK!D:G,4,FALSE),IF(LEFT(D50,2)="OK",VLOOKUP(D50,[1]OK!D:G,4,FALSE),IF(LEFT(D50,2)="VR",VLOOKUP(D50,[1]VR!D:G,4,FALSE),"WEDSTRIJD"))))))</f>
        <v>Upward E5</v>
      </c>
      <c r="I50" s="21"/>
      <c r="J50" s="21"/>
      <c r="K50" s="21"/>
    </row>
    <row r="51" spans="1:11" s="30" customFormat="1" x14ac:dyDescent="0.3">
      <c r="A51" s="27">
        <f t="shared" si="4"/>
        <v>0.69444444444444453</v>
      </c>
      <c r="B51" s="28" t="s">
        <v>26</v>
      </c>
      <c r="C51" s="29">
        <f>A51+[1]Competitiedagen!$K$7</f>
        <v>0.72222222222222232</v>
      </c>
      <c r="D51" s="30" t="s">
        <v>148</v>
      </c>
      <c r="E51" s="31" t="str">
        <f>IF(LEFT(D51,2)="1K",VLOOKUP(D51,'[1]1K'!D:G,2,FALSE),IF(LEFT(D51,2)="2K",VLOOKUP(D51,'[1]2K'!D:G,2,FALSE),IF(LEFT(D51,2)="3K",VLOOKUP(D51,'[1]3K'!D:G,2,FALSE),IF(LEFT(D51,2)="HK",VLOOKUP(D51,[1]HK!D:G,2,FALSE),IF(LEFT(D51,2)="OK",VLOOKUP(D51,[1]OK!D:G,2,FALSE),IF(LEFT(D51,2)="VR",VLOOKUP(D51,[1]VR!D:G,2,FALSE),"GEEN"))))))</f>
        <v>The BEAsts E2</v>
      </c>
      <c r="F51" s="32" t="s">
        <v>26</v>
      </c>
      <c r="G51" s="33" t="str">
        <f>IF(LEFT(D51,2)="1K",VLOOKUP(D51,'[1]1K'!D:G,4,FALSE),IF(LEFT(D51,2)="2K",VLOOKUP(D51,'[1]2K'!D:G,4,FALSE),IF(LEFT(D51,2)="3K",VLOOKUP(D51,'[1]3K'!D:G,4,FALSE),IF(LEFT(D51,2)="HK",VLOOKUP(D51,[1]HK!D:G,4,FALSE),IF(LEFT(D51,2)="OK",VLOOKUP(D51,[1]OK!D:G,4,FALSE),IF(LEFT(D51,2)="VR",VLOOKUP(D51,[1]VR!D:G,4,FALSE),"WEDSTRIJD"))))))</f>
        <v>Stick Flyers E2</v>
      </c>
      <c r="I51" s="21"/>
      <c r="J51" s="21"/>
      <c r="K51" s="21"/>
    </row>
  </sheetData>
  <mergeCells count="1">
    <mergeCell ref="I2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klasse</vt:lpstr>
      <vt:lpstr>comp1</vt:lpstr>
      <vt:lpstr>comp2</vt:lpstr>
      <vt:lpstr>comp3</vt:lpstr>
      <vt:lpstr>comp4</vt:lpstr>
      <vt:lpstr>comp5</vt:lpstr>
      <vt:lpstr>comp6</vt:lpstr>
      <vt:lpstr>comp7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Hans Mater</cp:lastModifiedBy>
  <dcterms:created xsi:type="dcterms:W3CDTF">2018-09-03T19:33:49Z</dcterms:created>
  <dcterms:modified xsi:type="dcterms:W3CDTF">2018-09-07T08:05:16Z</dcterms:modified>
</cp:coreProperties>
</file>