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rolstoelhockey regio\2019-2020\"/>
    </mc:Choice>
  </mc:AlternateContent>
  <xr:revisionPtr revIDLastSave="0" documentId="8_{11D2566D-4CB4-4896-92DA-0E1D3C43088E}" xr6:coauthVersionLast="45" xr6:coauthVersionMax="45" xr10:uidLastSave="{00000000-0000-0000-0000-000000000000}"/>
  <bookViews>
    <workbookView xWindow="-108" yWindow="-108" windowWidth="23256" windowHeight="12576" activeTab="4" xr2:uid="{FD151582-514F-491A-9F3E-1D1525D5E011}"/>
  </bookViews>
  <sheets>
    <sheet name="POULE" sheetId="1" r:id="rId1"/>
    <sheet name="02-11-2019" sheetId="2" r:id="rId2"/>
    <sheet name="30-11-2019" sheetId="3" r:id="rId3"/>
    <sheet name="25-1-2020" sheetId="4" r:id="rId4"/>
    <sheet name="18-4-2020" sheetId="5" r:id="rId5"/>
    <sheet name="23-5-2020" sheetId="6" r:id="rId6"/>
  </sheets>
  <externalReferences>
    <externalReference r:id="rId7"/>
    <externalReference r:id="rId8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6" l="1"/>
  <c r="E34" i="6"/>
  <c r="G33" i="6"/>
  <c r="E33" i="6"/>
  <c r="G32" i="6"/>
  <c r="E32" i="6"/>
  <c r="G31" i="6"/>
  <c r="E31" i="6"/>
  <c r="G30" i="6"/>
  <c r="E30" i="6"/>
  <c r="G29" i="6"/>
  <c r="E29" i="6"/>
  <c r="G28" i="6"/>
  <c r="E28" i="6"/>
  <c r="G27" i="6"/>
  <c r="E27" i="6"/>
  <c r="C27" i="6"/>
  <c r="A28" i="6" s="1"/>
  <c r="C28" i="6" s="1"/>
  <c r="A29" i="6" s="1"/>
  <c r="C29" i="6" s="1"/>
  <c r="A30" i="6" s="1"/>
  <c r="C30" i="6" s="1"/>
  <c r="A31" i="6" s="1"/>
  <c r="C31" i="6" s="1"/>
  <c r="A32" i="6" s="1"/>
  <c r="C32" i="6" s="1"/>
  <c r="A33" i="6" s="1"/>
  <c r="C33" i="6" s="1"/>
  <c r="A34" i="6" s="1"/>
  <c r="C34" i="6" s="1"/>
  <c r="G24" i="6"/>
  <c r="E24" i="6"/>
  <c r="G23" i="6"/>
  <c r="E23" i="6"/>
  <c r="G22" i="6"/>
  <c r="E22" i="6"/>
  <c r="G21" i="6"/>
  <c r="E21" i="6"/>
  <c r="G20" i="6"/>
  <c r="E20" i="6"/>
  <c r="G19" i="6"/>
  <c r="E19" i="6"/>
  <c r="G18" i="6"/>
  <c r="E18" i="6"/>
  <c r="G17" i="6"/>
  <c r="E17" i="6"/>
  <c r="C17" i="6"/>
  <c r="A18" i="6" s="1"/>
  <c r="C18" i="6" s="1"/>
  <c r="A19" i="6" s="1"/>
  <c r="C19" i="6" s="1"/>
  <c r="A20" i="6" s="1"/>
  <c r="C20" i="6" s="1"/>
  <c r="A21" i="6" s="1"/>
  <c r="C21" i="6" s="1"/>
  <c r="A22" i="6" s="1"/>
  <c r="C22" i="6" s="1"/>
  <c r="A23" i="6" s="1"/>
  <c r="C23" i="6" s="1"/>
  <c r="A24" i="6" s="1"/>
  <c r="C24" i="6" s="1"/>
  <c r="G14" i="6"/>
  <c r="E14" i="6"/>
  <c r="G13" i="6"/>
  <c r="E13" i="6"/>
  <c r="G12" i="6"/>
  <c r="E12" i="6"/>
  <c r="G11" i="6"/>
  <c r="E11" i="6"/>
  <c r="G10" i="6"/>
  <c r="E10" i="6"/>
  <c r="G9" i="6"/>
  <c r="E9" i="6"/>
  <c r="G8" i="6"/>
  <c r="E8" i="6"/>
  <c r="G7" i="6"/>
  <c r="E7" i="6"/>
  <c r="G6" i="6"/>
  <c r="E6" i="6"/>
  <c r="G5" i="6"/>
  <c r="E5" i="6"/>
  <c r="C5" i="6"/>
  <c r="A6" i="6" s="1"/>
  <c r="C6" i="6" s="1"/>
  <c r="A7" i="6" s="1"/>
  <c r="C7" i="6" s="1"/>
  <c r="A8" i="6" s="1"/>
  <c r="C8" i="6" s="1"/>
  <c r="A9" i="6" s="1"/>
  <c r="C9" i="6" s="1"/>
  <c r="A10" i="6" s="1"/>
  <c r="C10" i="6" s="1"/>
  <c r="A11" i="6" s="1"/>
  <c r="C11" i="6" s="1"/>
  <c r="A12" i="6" s="1"/>
  <c r="C12" i="6" s="1"/>
  <c r="A13" i="6" s="1"/>
  <c r="C13" i="6" s="1"/>
  <c r="A14" i="6" s="1"/>
  <c r="C14" i="6" s="1"/>
  <c r="I2" i="6"/>
  <c r="E2" i="6"/>
  <c r="A1" i="6"/>
  <c r="G34" i="5"/>
  <c r="E34" i="5"/>
  <c r="G33" i="5"/>
  <c r="E33" i="5"/>
  <c r="G32" i="5"/>
  <c r="E32" i="5"/>
  <c r="G31" i="5"/>
  <c r="E31" i="5"/>
  <c r="G30" i="5"/>
  <c r="E30" i="5"/>
  <c r="G29" i="5"/>
  <c r="E29" i="5"/>
  <c r="G28" i="5"/>
  <c r="E28" i="5"/>
  <c r="G27" i="5"/>
  <c r="E27" i="5"/>
  <c r="G26" i="5"/>
  <c r="E26" i="5"/>
  <c r="A26" i="5"/>
  <c r="C26" i="5" s="1"/>
  <c r="A27" i="5" s="1"/>
  <c r="C27" i="5" s="1"/>
  <c r="A28" i="5" s="1"/>
  <c r="C28" i="5" s="1"/>
  <c r="A29" i="5" s="1"/>
  <c r="C29" i="5" s="1"/>
  <c r="A30" i="5" s="1"/>
  <c r="C30" i="5" s="1"/>
  <c r="A31" i="5" s="1"/>
  <c r="C31" i="5" s="1"/>
  <c r="A32" i="5" s="1"/>
  <c r="C32" i="5" s="1"/>
  <c r="A33" i="5" s="1"/>
  <c r="C33" i="5" s="1"/>
  <c r="A34" i="5" s="1"/>
  <c r="C34" i="5" s="1"/>
  <c r="G23" i="5"/>
  <c r="E23" i="5"/>
  <c r="G22" i="5"/>
  <c r="E22" i="5"/>
  <c r="G21" i="5"/>
  <c r="E21" i="5"/>
  <c r="G20" i="5"/>
  <c r="E20" i="5"/>
  <c r="G19" i="5"/>
  <c r="E19" i="5"/>
  <c r="G18" i="5"/>
  <c r="E18" i="5"/>
  <c r="G17" i="5"/>
  <c r="E17" i="5"/>
  <c r="G16" i="5"/>
  <c r="E16" i="5"/>
  <c r="A16" i="5"/>
  <c r="C16" i="5" s="1"/>
  <c r="A17" i="5" s="1"/>
  <c r="C17" i="5" s="1"/>
  <c r="A18" i="5" s="1"/>
  <c r="C18" i="5" s="1"/>
  <c r="A19" i="5" s="1"/>
  <c r="C19" i="5" s="1"/>
  <c r="A20" i="5" s="1"/>
  <c r="C20" i="5" s="1"/>
  <c r="A21" i="5" s="1"/>
  <c r="C21" i="5" s="1"/>
  <c r="A22" i="5" s="1"/>
  <c r="C22" i="5" s="1"/>
  <c r="A23" i="5" s="1"/>
  <c r="C23" i="5" s="1"/>
  <c r="G13" i="5"/>
  <c r="E13" i="5"/>
  <c r="G12" i="5"/>
  <c r="E12" i="5"/>
  <c r="G11" i="5"/>
  <c r="E11" i="5"/>
  <c r="G10" i="5"/>
  <c r="E10" i="5"/>
  <c r="G9" i="5"/>
  <c r="E9" i="5"/>
  <c r="G8" i="5"/>
  <c r="E8" i="5"/>
  <c r="G7" i="5"/>
  <c r="E7" i="5"/>
  <c r="G6" i="5"/>
  <c r="E6" i="5"/>
  <c r="A6" i="5"/>
  <c r="C6" i="5" s="1"/>
  <c r="A7" i="5" s="1"/>
  <c r="C7" i="5" s="1"/>
  <c r="A8" i="5" s="1"/>
  <c r="C8" i="5" s="1"/>
  <c r="A9" i="5" s="1"/>
  <c r="C9" i="5" s="1"/>
  <c r="A10" i="5" s="1"/>
  <c r="C10" i="5" s="1"/>
  <c r="A11" i="5" s="1"/>
  <c r="C11" i="5" s="1"/>
  <c r="A12" i="5" s="1"/>
  <c r="C12" i="5" s="1"/>
  <c r="A13" i="5" s="1"/>
  <c r="C13" i="5" s="1"/>
  <c r="G5" i="5"/>
  <c r="E5" i="5"/>
  <c r="C5" i="5"/>
  <c r="I2" i="5"/>
  <c r="E2" i="5"/>
  <c r="A1" i="5"/>
  <c r="G33" i="4"/>
  <c r="E33" i="4"/>
  <c r="G32" i="4"/>
  <c r="E32" i="4"/>
  <c r="G31" i="4"/>
  <c r="E31" i="4"/>
  <c r="G30" i="4"/>
  <c r="E30" i="4"/>
  <c r="G29" i="4"/>
  <c r="E29" i="4"/>
  <c r="G28" i="4"/>
  <c r="E28" i="4"/>
  <c r="G27" i="4"/>
  <c r="E27" i="4"/>
  <c r="G26" i="4"/>
  <c r="E26" i="4"/>
  <c r="A26" i="4"/>
  <c r="C26" i="4" s="1"/>
  <c r="A27" i="4" s="1"/>
  <c r="C27" i="4" s="1"/>
  <c r="A28" i="4" s="1"/>
  <c r="C28" i="4" s="1"/>
  <c r="A29" i="4" s="1"/>
  <c r="C29" i="4" s="1"/>
  <c r="A30" i="4" s="1"/>
  <c r="C30" i="4" s="1"/>
  <c r="A31" i="4" s="1"/>
  <c r="C31" i="4" s="1"/>
  <c r="A32" i="4" s="1"/>
  <c r="C32" i="4" s="1"/>
  <c r="A33" i="4" s="1"/>
  <c r="C33" i="4" s="1"/>
  <c r="G23" i="4"/>
  <c r="E23" i="4"/>
  <c r="G22" i="4"/>
  <c r="E22" i="4"/>
  <c r="G21" i="4"/>
  <c r="E21" i="4"/>
  <c r="G20" i="4"/>
  <c r="E20" i="4"/>
  <c r="G19" i="4"/>
  <c r="E19" i="4"/>
  <c r="G18" i="4"/>
  <c r="E18" i="4"/>
  <c r="G17" i="4"/>
  <c r="E17" i="4"/>
  <c r="G16" i="4"/>
  <c r="E16" i="4"/>
  <c r="A16" i="4"/>
  <c r="C16" i="4" s="1"/>
  <c r="A17" i="4" s="1"/>
  <c r="C17" i="4" s="1"/>
  <c r="A18" i="4" s="1"/>
  <c r="C18" i="4" s="1"/>
  <c r="A19" i="4" s="1"/>
  <c r="C19" i="4" s="1"/>
  <c r="A20" i="4" s="1"/>
  <c r="C20" i="4" s="1"/>
  <c r="A21" i="4" s="1"/>
  <c r="C21" i="4" s="1"/>
  <c r="A22" i="4" s="1"/>
  <c r="C22" i="4" s="1"/>
  <c r="A23" i="4" s="1"/>
  <c r="C23" i="4" s="1"/>
  <c r="G13" i="4"/>
  <c r="E13" i="4"/>
  <c r="G12" i="4"/>
  <c r="E12" i="4"/>
  <c r="G11" i="4"/>
  <c r="E11" i="4"/>
  <c r="G10" i="4"/>
  <c r="E10" i="4"/>
  <c r="G9" i="4"/>
  <c r="E9" i="4"/>
  <c r="G8" i="4"/>
  <c r="E8" i="4"/>
  <c r="G7" i="4"/>
  <c r="E7" i="4"/>
  <c r="G6" i="4"/>
  <c r="E6" i="4"/>
  <c r="G5" i="4"/>
  <c r="E5" i="4"/>
  <c r="A5" i="4"/>
  <c r="C5" i="4" s="1"/>
  <c r="A6" i="4" s="1"/>
  <c r="C6" i="4" s="1"/>
  <c r="A7" i="4" s="1"/>
  <c r="C7" i="4" s="1"/>
  <c r="A8" i="4" s="1"/>
  <c r="C8" i="4" s="1"/>
  <c r="A9" i="4" s="1"/>
  <c r="C9" i="4" s="1"/>
  <c r="A10" i="4" s="1"/>
  <c r="C10" i="4" s="1"/>
  <c r="A11" i="4" s="1"/>
  <c r="C11" i="4" s="1"/>
  <c r="A12" i="4" s="1"/>
  <c r="C12" i="4" s="1"/>
  <c r="A13" i="4" s="1"/>
  <c r="C13" i="4" s="1"/>
  <c r="I2" i="4"/>
  <c r="E2" i="4"/>
  <c r="A1" i="4"/>
  <c r="G33" i="3" l="1"/>
  <c r="E33" i="3"/>
  <c r="G32" i="3"/>
  <c r="E32" i="3"/>
  <c r="G31" i="3"/>
  <c r="E31" i="3"/>
  <c r="G30" i="3"/>
  <c r="E30" i="3"/>
  <c r="G29" i="3"/>
  <c r="E29" i="3"/>
  <c r="G28" i="3"/>
  <c r="E28" i="3"/>
  <c r="G27" i="3"/>
  <c r="E27" i="3"/>
  <c r="G26" i="3"/>
  <c r="E26" i="3"/>
  <c r="A26" i="3"/>
  <c r="C26" i="3" s="1"/>
  <c r="A27" i="3" s="1"/>
  <c r="C27" i="3" s="1"/>
  <c r="A28" i="3" s="1"/>
  <c r="C28" i="3" s="1"/>
  <c r="A29" i="3" s="1"/>
  <c r="C29" i="3" s="1"/>
  <c r="A30" i="3" s="1"/>
  <c r="C30" i="3" s="1"/>
  <c r="A31" i="3" s="1"/>
  <c r="C31" i="3" s="1"/>
  <c r="A32" i="3" s="1"/>
  <c r="C32" i="3" s="1"/>
  <c r="A33" i="3" s="1"/>
  <c r="C33" i="3" s="1"/>
  <c r="G23" i="3"/>
  <c r="E23" i="3"/>
  <c r="G22" i="3"/>
  <c r="E22" i="3"/>
  <c r="G21" i="3"/>
  <c r="E21" i="3"/>
  <c r="G20" i="3"/>
  <c r="E20" i="3"/>
  <c r="G19" i="3"/>
  <c r="E19" i="3"/>
  <c r="G18" i="3"/>
  <c r="E18" i="3"/>
  <c r="G17" i="3"/>
  <c r="E17" i="3"/>
  <c r="G16" i="3"/>
  <c r="E16" i="3"/>
  <c r="A16" i="3"/>
  <c r="C16" i="3" s="1"/>
  <c r="A17" i="3" s="1"/>
  <c r="C17" i="3" s="1"/>
  <c r="A18" i="3" s="1"/>
  <c r="C18" i="3" s="1"/>
  <c r="A19" i="3" s="1"/>
  <c r="C19" i="3" s="1"/>
  <c r="A20" i="3" s="1"/>
  <c r="C20" i="3" s="1"/>
  <c r="A21" i="3" s="1"/>
  <c r="C21" i="3" s="1"/>
  <c r="A22" i="3" s="1"/>
  <c r="C22" i="3" s="1"/>
  <c r="A23" i="3" s="1"/>
  <c r="C23" i="3" s="1"/>
  <c r="G13" i="3"/>
  <c r="E13" i="3"/>
  <c r="G12" i="3"/>
  <c r="E12" i="3"/>
  <c r="G11" i="3"/>
  <c r="E11" i="3"/>
  <c r="G10" i="3"/>
  <c r="E10" i="3"/>
  <c r="G9" i="3"/>
  <c r="E9" i="3"/>
  <c r="G8" i="3"/>
  <c r="E8" i="3"/>
  <c r="G7" i="3"/>
  <c r="E7" i="3"/>
  <c r="G6" i="3"/>
  <c r="E6" i="3"/>
  <c r="G5" i="3"/>
  <c r="E5" i="3"/>
  <c r="A5" i="3"/>
  <c r="C5" i="3" s="1"/>
  <c r="A6" i="3" s="1"/>
  <c r="C6" i="3" s="1"/>
  <c r="A7" i="3" s="1"/>
  <c r="C7" i="3" s="1"/>
  <c r="A8" i="3" s="1"/>
  <c r="C8" i="3" s="1"/>
  <c r="A9" i="3" s="1"/>
  <c r="C9" i="3" s="1"/>
  <c r="A10" i="3" s="1"/>
  <c r="C10" i="3" s="1"/>
  <c r="A11" i="3" s="1"/>
  <c r="C11" i="3" s="1"/>
  <c r="A12" i="3" s="1"/>
  <c r="C12" i="3" s="1"/>
  <c r="A13" i="3" s="1"/>
  <c r="C13" i="3" s="1"/>
  <c r="I2" i="3"/>
  <c r="E2" i="3"/>
  <c r="A1" i="3"/>
  <c r="G38" i="2"/>
  <c r="E38" i="2"/>
  <c r="G37" i="2"/>
  <c r="E37" i="2"/>
  <c r="G36" i="2"/>
  <c r="E36" i="2"/>
  <c r="G35" i="2"/>
  <c r="E35" i="2"/>
  <c r="G34" i="2"/>
  <c r="E34" i="2"/>
  <c r="G33" i="2"/>
  <c r="E33" i="2"/>
  <c r="G32" i="2"/>
  <c r="E32" i="2"/>
  <c r="G31" i="2"/>
  <c r="E31" i="2"/>
  <c r="G30" i="2"/>
  <c r="E30" i="2"/>
  <c r="G29" i="2"/>
  <c r="E29" i="2"/>
  <c r="G28" i="2"/>
  <c r="E28" i="2"/>
  <c r="G27" i="2"/>
  <c r="E27" i="2"/>
  <c r="A27" i="2"/>
  <c r="C27" i="2" s="1"/>
  <c r="A28" i="2" s="1"/>
  <c r="C28" i="2" s="1"/>
  <c r="A29" i="2" s="1"/>
  <c r="C29" i="2" s="1"/>
  <c r="A30" i="2" s="1"/>
  <c r="C30" i="2" s="1"/>
  <c r="A31" i="2" s="1"/>
  <c r="C31" i="2" s="1"/>
  <c r="A32" i="2" s="1"/>
  <c r="C32" i="2" s="1"/>
  <c r="A33" i="2" s="1"/>
  <c r="C33" i="2" s="1"/>
  <c r="A34" i="2" s="1"/>
  <c r="C34" i="2" s="1"/>
  <c r="A35" i="2" s="1"/>
  <c r="C35" i="2" s="1"/>
  <c r="A36" i="2" s="1"/>
  <c r="C36" i="2" s="1"/>
  <c r="A37" i="2" s="1"/>
  <c r="C37" i="2" s="1"/>
  <c r="A38" i="2" s="1"/>
  <c r="C38" i="2" s="1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A16" i="2"/>
  <c r="C16" i="2" s="1"/>
  <c r="A17" i="2" s="1"/>
  <c r="C17" i="2" s="1"/>
  <c r="A18" i="2" s="1"/>
  <c r="C18" i="2" s="1"/>
  <c r="A19" i="2" s="1"/>
  <c r="C19" i="2" s="1"/>
  <c r="A20" i="2" s="1"/>
  <c r="C20" i="2" s="1"/>
  <c r="A21" i="2" s="1"/>
  <c r="C21" i="2" s="1"/>
  <c r="A22" i="2" s="1"/>
  <c r="C22" i="2" s="1"/>
  <c r="A23" i="2" s="1"/>
  <c r="C23" i="2" s="1"/>
  <c r="A24" i="2" s="1"/>
  <c r="C24" i="2" s="1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G6" i="2"/>
  <c r="E6" i="2"/>
  <c r="G5" i="2"/>
  <c r="E5" i="2"/>
  <c r="A5" i="2"/>
  <c r="C5" i="2" s="1"/>
  <c r="A6" i="2" s="1"/>
  <c r="C6" i="2" s="1"/>
  <c r="A7" i="2" s="1"/>
  <c r="C7" i="2" s="1"/>
  <c r="A8" i="2" s="1"/>
  <c r="C8" i="2" s="1"/>
  <c r="A9" i="2" s="1"/>
  <c r="C9" i="2" s="1"/>
  <c r="A10" i="2" s="1"/>
  <c r="C10" i="2" s="1"/>
  <c r="A11" i="2" s="1"/>
  <c r="C11" i="2" s="1"/>
  <c r="A12" i="2" s="1"/>
  <c r="C12" i="2" s="1"/>
  <c r="A13" i="2" s="1"/>
  <c r="C13" i="2" s="1"/>
  <c r="I2" i="2"/>
  <c r="E2" i="2"/>
  <c r="A1" i="2"/>
  <c r="B23" i="1"/>
  <c r="B22" i="1"/>
  <c r="B21" i="1"/>
  <c r="B16" i="1"/>
  <c r="B15" i="1"/>
  <c r="B14" i="1"/>
  <c r="B13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<sst xmlns="http://schemas.openxmlformats.org/spreadsheetml/2006/main" count="514" uniqueCount="132">
  <si>
    <t>1ste Klasse</t>
  </si>
  <si>
    <t>Pos.</t>
  </si>
  <si>
    <t>Team</t>
  </si>
  <si>
    <t>A</t>
  </si>
  <si>
    <t>B</t>
  </si>
  <si>
    <t>C</t>
  </si>
  <si>
    <t>D</t>
  </si>
  <si>
    <t>E-Team Emmen E4</t>
  </si>
  <si>
    <t>E-Hockey Regio Oost poule-indeling 2018-2019</t>
  </si>
  <si>
    <t>E-team Emmen E3</t>
  </si>
  <si>
    <t>2de Klasse voorcompetitie</t>
  </si>
  <si>
    <t>3de Klasse voorcompetitie</t>
  </si>
  <si>
    <t>Georganiseerd door:</t>
  </si>
  <si>
    <t>Adres Sporthal:</t>
  </si>
  <si>
    <t>Veld 1</t>
  </si>
  <si>
    <t>Nr.</t>
  </si>
  <si>
    <t>Thuis</t>
  </si>
  <si>
    <t>-</t>
  </si>
  <si>
    <t>Uit</t>
  </si>
  <si>
    <t>Scheidsrechter 1</t>
  </si>
  <si>
    <t>Scheidsrechter 2</t>
  </si>
  <si>
    <t>1K01</t>
  </si>
  <si>
    <t>1K02</t>
  </si>
  <si>
    <t>1K03</t>
  </si>
  <si>
    <t>1K04</t>
  </si>
  <si>
    <t>1K05</t>
  </si>
  <si>
    <t>1K06</t>
  </si>
  <si>
    <t>1K07</t>
  </si>
  <si>
    <t>1K08</t>
  </si>
  <si>
    <t>1K09</t>
  </si>
  <si>
    <t>Veld 2</t>
  </si>
  <si>
    <t>2K01</t>
  </si>
  <si>
    <t>2K02</t>
  </si>
  <si>
    <t>3K01</t>
  </si>
  <si>
    <t>3K02</t>
  </si>
  <si>
    <t>2K03</t>
  </si>
  <si>
    <t>2K04</t>
  </si>
  <si>
    <t>3K03</t>
  </si>
  <si>
    <t>3K04</t>
  </si>
  <si>
    <t>2K05</t>
  </si>
  <si>
    <t>Veld 3</t>
  </si>
  <si>
    <t>Let op is een 2 veldendag</t>
  </si>
  <si>
    <t>1K10</t>
  </si>
  <si>
    <t>1K11</t>
  </si>
  <si>
    <t>1K12</t>
  </si>
  <si>
    <t>1K13</t>
  </si>
  <si>
    <t>1K14</t>
  </si>
  <si>
    <t>1K15</t>
  </si>
  <si>
    <t>1K16</t>
  </si>
  <si>
    <t>1K17</t>
  </si>
  <si>
    <t>1K18</t>
  </si>
  <si>
    <t>2K06</t>
  </si>
  <si>
    <t>3K05</t>
  </si>
  <si>
    <t>2K07</t>
  </si>
  <si>
    <t>3K07</t>
  </si>
  <si>
    <t>2K09</t>
  </si>
  <si>
    <t>3K09</t>
  </si>
  <si>
    <t>2K11</t>
  </si>
  <si>
    <t>3K11</t>
  </si>
  <si>
    <t>3K06</t>
  </si>
  <si>
    <t>2K08</t>
  </si>
  <si>
    <t>3K08</t>
  </si>
  <si>
    <t>2K10</t>
  </si>
  <si>
    <t>3K10</t>
  </si>
  <si>
    <t>2K12</t>
  </si>
  <si>
    <t>3K12</t>
  </si>
  <si>
    <t>1K19</t>
  </si>
  <si>
    <t>1K20</t>
  </si>
  <si>
    <t>1K21</t>
  </si>
  <si>
    <t>1K22</t>
  </si>
  <si>
    <t>1K23</t>
  </si>
  <si>
    <t>1K24</t>
  </si>
  <si>
    <t>1K25</t>
  </si>
  <si>
    <t>1K26</t>
  </si>
  <si>
    <t>1K27</t>
  </si>
  <si>
    <t>1K30</t>
  </si>
  <si>
    <t>1K29</t>
  </si>
  <si>
    <t>1K28</t>
  </si>
  <si>
    <t>1K31</t>
  </si>
  <si>
    <t>1K33</t>
  </si>
  <si>
    <t>1K32</t>
  </si>
  <si>
    <t>1K34</t>
  </si>
  <si>
    <t>1K35</t>
  </si>
  <si>
    <t>1K36</t>
  </si>
  <si>
    <t>def</t>
  </si>
  <si>
    <t>1K37</t>
  </si>
  <si>
    <t>1K38</t>
  </si>
  <si>
    <t>1K39</t>
  </si>
  <si>
    <t>1K40</t>
  </si>
  <si>
    <t>1K41</t>
  </si>
  <si>
    <t>1K42</t>
  </si>
  <si>
    <t>1K43</t>
  </si>
  <si>
    <t>1K44</t>
  </si>
  <si>
    <t>1K45</t>
  </si>
  <si>
    <t>2K13</t>
  </si>
  <si>
    <t>3K13</t>
  </si>
  <si>
    <t>2K15</t>
  </si>
  <si>
    <t>3K15</t>
  </si>
  <si>
    <t>2K17</t>
  </si>
  <si>
    <t>3K17</t>
  </si>
  <si>
    <t>2K14</t>
  </si>
  <si>
    <t>3K14</t>
  </si>
  <si>
    <t>2K16</t>
  </si>
  <si>
    <t>3K16</t>
  </si>
  <si>
    <t>2K18</t>
  </si>
  <si>
    <t>3K18</t>
  </si>
  <si>
    <t>x</t>
  </si>
  <si>
    <t>3K19</t>
  </si>
  <si>
    <t>2K19</t>
  </si>
  <si>
    <t>3K21</t>
  </si>
  <si>
    <t>2K21</t>
  </si>
  <si>
    <t>3K23</t>
  </si>
  <si>
    <t>2K23</t>
  </si>
  <si>
    <t>3K20</t>
  </si>
  <si>
    <t>2K20</t>
  </si>
  <si>
    <t>3K22</t>
  </si>
  <si>
    <t>2K22</t>
  </si>
  <si>
    <t>3K24</t>
  </si>
  <si>
    <t>2K24</t>
  </si>
  <si>
    <t>2K25</t>
  </si>
  <si>
    <t>3K25</t>
  </si>
  <si>
    <t>2K27</t>
  </si>
  <si>
    <t>3K27</t>
  </si>
  <si>
    <t>2K29</t>
  </si>
  <si>
    <t>3K29</t>
  </si>
  <si>
    <t>2K26</t>
  </si>
  <si>
    <t>3K26</t>
  </si>
  <si>
    <t>2K28</t>
  </si>
  <si>
    <t>3K28</t>
  </si>
  <si>
    <t>2K30</t>
  </si>
  <si>
    <t>3K30</t>
  </si>
  <si>
    <t>Let op andere aanvangstijd, 1e klasse kan mogelijk nog iets veranderen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</si>
</sst>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3" fillId="0" borderId="0" xfId="0" applyFont="1"/>
    <xf numFmtId="0" fontId="3" fillId="2" borderId="0" xfId="0" applyFont="1" applyFill="1"/>
    <xf numFmtId="0" fontId="1" fillId="0" borderId="0" xfId="0" applyFont="1"/>
    <xf numFmtId="0" fontId="0" fillId="2" borderId="0" xfId="0" applyFill="1"/>
    <xf numFmtId="0" fontId="4" fillId="0" borderId="0" xfId="0" applyFont="1"/>
    <xf numFmtId="0" fontId="0" fillId="0" borderId="0" xfId="0" applyFill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 horizontal="right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" fontId="0" fillId="0" borderId="0" xfId="0" applyNumberForma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Documents/rolstoelhockey%20HK-OK/2019-2020/Competitie_PLUIVESTBEX_v2.0_Nieuwe%20Versie_ro%20hkok%202019-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mpetitie_PLUIVESTBEX_v2.0_Nieuwe%20Versie_ro%20hkok%202019-2020%20reg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ie PLUIVESTBEX"/>
      <sheetName val="Stappenplan"/>
      <sheetName val="Competitiedagen"/>
      <sheetName val="Klassenindeling"/>
      <sheetName val="Scheidsrechters"/>
      <sheetName val="Schema's"/>
      <sheetName val="Standen"/>
      <sheetName val="1K"/>
      <sheetName val="2K"/>
      <sheetName val="3K"/>
      <sheetName val="HK"/>
      <sheetName val="OK"/>
      <sheetName val="KM"/>
      <sheetName val="VR"/>
      <sheetName val="R01 Groningen"/>
      <sheetName val="R02"/>
      <sheetName val="R03 Hoogeveen"/>
      <sheetName val="R04 Arnhem"/>
      <sheetName val="R05 Drachten"/>
      <sheetName val="HKOK1. Schiedam"/>
      <sheetName val="HKOK2. Eindhoven"/>
      <sheetName val="HKOK3 Ulvenhout"/>
      <sheetName val="HKOK4 Goes"/>
      <sheetName val="HKOK5 Amsterdam"/>
      <sheetName val="HKOK6 Arnhem"/>
      <sheetName val="HKOK07 Roermond"/>
      <sheetName val="5."/>
    </sheetNames>
    <sheetDataSet>
      <sheetData sheetId="0"/>
      <sheetData sheetId="1"/>
      <sheetData sheetId="2">
        <row r="3">
          <cell r="A3" t="str">
            <v>1ste competitiedag</v>
          </cell>
          <cell r="B3" t="str">
            <v>Zaterdag 2 november 2019</v>
          </cell>
          <cell r="C3" t="str">
            <v>hc Groningen</v>
          </cell>
          <cell r="D3"/>
          <cell r="E3"/>
          <cell r="F3">
            <v>0.45833333333333331</v>
          </cell>
          <cell r="G3">
            <v>2.7777777777777776E-2</v>
          </cell>
          <cell r="H3">
            <v>0.45833333333333331</v>
          </cell>
          <cell r="I3">
            <v>2.7777777777777776E-2</v>
          </cell>
          <cell r="J3"/>
          <cell r="K3"/>
        </row>
        <row r="4">
          <cell r="A4" t="str">
            <v>2de competitiedag</v>
          </cell>
          <cell r="B4" t="str">
            <v>Zaterdag 30 november 2019</v>
          </cell>
          <cell r="C4" t="str">
            <v>Tukkers United</v>
          </cell>
          <cell r="D4"/>
          <cell r="E4"/>
          <cell r="F4">
            <v>0.45833333333333331</v>
          </cell>
          <cell r="G4">
            <v>2.7777777777777776E-2</v>
          </cell>
          <cell r="H4">
            <v>0.45833333333333331</v>
          </cell>
          <cell r="I4">
            <v>2.7777777777777776E-2</v>
          </cell>
          <cell r="J4">
            <v>0.45833333333333331</v>
          </cell>
          <cell r="K4">
            <v>2.7777777777777776E-2</v>
          </cell>
        </row>
      </sheetData>
      <sheetData sheetId="3">
        <row r="3">
          <cell r="B3" t="str">
            <v>E-Team Emmen E2</v>
          </cell>
        </row>
        <row r="4">
          <cell r="B4" t="str">
            <v>Tukkers United E1</v>
          </cell>
        </row>
        <row r="5">
          <cell r="B5" t="str">
            <v>Upward E3</v>
          </cell>
        </row>
        <row r="6">
          <cell r="B6" t="str">
            <v>Tukkers United E2</v>
          </cell>
        </row>
        <row r="7">
          <cell r="B7" t="str">
            <v>GHHC E1</v>
          </cell>
        </row>
        <row r="11">
          <cell r="B11" t="str">
            <v>Keistad Rollers E1</v>
          </cell>
        </row>
        <row r="12">
          <cell r="B12" t="str">
            <v>Upward E4</v>
          </cell>
        </row>
        <row r="13">
          <cell r="B13" t="str">
            <v>Keistad Rollers E2</v>
          </cell>
        </row>
        <row r="14">
          <cell r="B14" t="str">
            <v>Zwollywoodsticks E1</v>
          </cell>
        </row>
        <row r="19">
          <cell r="B19" t="str">
            <v>Upward E5</v>
          </cell>
        </row>
        <row r="20">
          <cell r="B20" t="str">
            <v>Stick Flyers E1</v>
          </cell>
        </row>
        <row r="21">
          <cell r="B21" t="str">
            <v>Stick Flyers E2</v>
          </cell>
        </row>
      </sheetData>
      <sheetData sheetId="4"/>
      <sheetData sheetId="5"/>
      <sheetData sheetId="6"/>
      <sheetData sheetId="7">
        <row r="1">
          <cell r="D1"/>
          <cell r="E1" t="str">
            <v>Schema E-Hockey Regio Oost 1ste Klasse</v>
          </cell>
          <cell r="F1"/>
          <cell r="G1"/>
        </row>
        <row r="2">
          <cell r="D2"/>
          <cell r="E2"/>
          <cell r="F2"/>
          <cell r="G2"/>
        </row>
        <row r="3">
          <cell r="D3"/>
          <cell r="E3" t="str">
            <v>Ronde 1</v>
          </cell>
          <cell r="F3"/>
          <cell r="G3"/>
        </row>
        <row r="4">
          <cell r="D4" t="str">
            <v>1K01</v>
          </cell>
          <cell r="E4" t="str">
            <v>E-Team Emmen E2</v>
          </cell>
          <cell r="F4" t="str">
            <v>-</v>
          </cell>
          <cell r="G4" t="str">
            <v>GHHC E1</v>
          </cell>
        </row>
        <row r="5">
          <cell r="D5" t="str">
            <v>1K02</v>
          </cell>
          <cell r="E5" t="str">
            <v>Tukkers United E1</v>
          </cell>
          <cell r="F5" t="str">
            <v>-</v>
          </cell>
          <cell r="G5" t="str">
            <v>E-team Emmen E3</v>
          </cell>
        </row>
        <row r="6">
          <cell r="D6" t="str">
            <v>1K03</v>
          </cell>
          <cell r="E6" t="str">
            <v>Upward E3</v>
          </cell>
          <cell r="F6" t="str">
            <v>-</v>
          </cell>
          <cell r="G6" t="str">
            <v>Tukkers United E2</v>
          </cell>
        </row>
        <row r="7">
          <cell r="D7"/>
          <cell r="E7" t="str">
            <v/>
          </cell>
          <cell r="F7" t="str">
            <v>-</v>
          </cell>
          <cell r="G7" t="str">
            <v/>
          </cell>
        </row>
        <row r="8">
          <cell r="D8"/>
          <cell r="F8"/>
        </row>
        <row r="9">
          <cell r="D9"/>
          <cell r="E9" t="str">
            <v>Ronde 2</v>
          </cell>
          <cell r="F9"/>
          <cell r="G9"/>
        </row>
        <row r="10">
          <cell r="D10" t="str">
            <v>1K04</v>
          </cell>
          <cell r="E10" t="str">
            <v>E-Team Emmen E2</v>
          </cell>
          <cell r="F10" t="str">
            <v>-</v>
          </cell>
          <cell r="G10" t="str">
            <v>Tukkers United E1</v>
          </cell>
        </row>
        <row r="11">
          <cell r="D11" t="str">
            <v>1K05</v>
          </cell>
          <cell r="E11" t="str">
            <v>Tukkers United E2</v>
          </cell>
          <cell r="F11" t="str">
            <v>-</v>
          </cell>
          <cell r="G11" t="str">
            <v>GHHC E1</v>
          </cell>
        </row>
        <row r="12">
          <cell r="D12" t="str">
            <v>1K06</v>
          </cell>
          <cell r="E12" t="str">
            <v>Upward E3</v>
          </cell>
          <cell r="F12" t="str">
            <v>-</v>
          </cell>
          <cell r="G12" t="str">
            <v>E-team Emmen E3</v>
          </cell>
        </row>
        <row r="13">
          <cell r="D13"/>
          <cell r="E13" t="str">
            <v/>
          </cell>
          <cell r="F13" t="str">
            <v>-</v>
          </cell>
          <cell r="G13" t="str">
            <v/>
          </cell>
        </row>
        <row r="14">
          <cell r="D14"/>
          <cell r="F14"/>
        </row>
        <row r="15">
          <cell r="D15"/>
          <cell r="E15" t="str">
            <v>Ronde 3</v>
          </cell>
          <cell r="F15"/>
          <cell r="G15"/>
        </row>
        <row r="16">
          <cell r="D16" t="str">
            <v>1K07</v>
          </cell>
          <cell r="E16" t="str">
            <v>E-Team Emmen E2</v>
          </cell>
          <cell r="F16" t="str">
            <v>-</v>
          </cell>
          <cell r="G16" t="str">
            <v>Tukkers United E2</v>
          </cell>
        </row>
        <row r="17">
          <cell r="D17" t="str">
            <v>1K08</v>
          </cell>
          <cell r="E17" t="str">
            <v>Tukkers United E1</v>
          </cell>
          <cell r="F17" t="str">
            <v>-</v>
          </cell>
          <cell r="G17" t="str">
            <v>Upward E3</v>
          </cell>
        </row>
        <row r="18">
          <cell r="D18" t="str">
            <v>1K09</v>
          </cell>
          <cell r="E18" t="str">
            <v>GHHC E1</v>
          </cell>
          <cell r="F18" t="str">
            <v>-</v>
          </cell>
          <cell r="G18" t="str">
            <v>E-team Emmen E3</v>
          </cell>
        </row>
        <row r="19">
          <cell r="D19"/>
          <cell r="E19" t="str">
            <v/>
          </cell>
          <cell r="F19" t="str">
            <v>-</v>
          </cell>
          <cell r="G19" t="str">
            <v/>
          </cell>
        </row>
        <row r="20">
          <cell r="D20"/>
          <cell r="F20"/>
        </row>
        <row r="21">
          <cell r="D21"/>
          <cell r="E21" t="str">
            <v>Ronde 4</v>
          </cell>
          <cell r="F21"/>
          <cell r="G21"/>
        </row>
        <row r="22">
          <cell r="D22" t="str">
            <v>1K10</v>
          </cell>
          <cell r="E22" t="str">
            <v>Tukkers United E1</v>
          </cell>
          <cell r="F22" t="str">
            <v>-</v>
          </cell>
          <cell r="G22" t="str">
            <v>Tukkers United E2</v>
          </cell>
        </row>
        <row r="23">
          <cell r="D23" t="str">
            <v>1K11</v>
          </cell>
          <cell r="E23" t="str">
            <v>Upward E3</v>
          </cell>
          <cell r="F23" t="str">
            <v>-</v>
          </cell>
          <cell r="G23" t="str">
            <v>GHHC E1</v>
          </cell>
        </row>
        <row r="24">
          <cell r="D24" t="str">
            <v>1K12</v>
          </cell>
          <cell r="E24" t="str">
            <v>E-Team Emmen E2</v>
          </cell>
          <cell r="F24" t="str">
            <v>-</v>
          </cell>
          <cell r="G24" t="str">
            <v>E-team Emmen E3</v>
          </cell>
        </row>
        <row r="25">
          <cell r="D25"/>
          <cell r="E25" t="str">
            <v/>
          </cell>
          <cell r="F25" t="str">
            <v>-</v>
          </cell>
          <cell r="G25" t="str">
            <v/>
          </cell>
        </row>
        <row r="26">
          <cell r="D26"/>
          <cell r="F26"/>
        </row>
        <row r="27">
          <cell r="D27"/>
          <cell r="E27" t="str">
            <v>Ronde 5</v>
          </cell>
          <cell r="F27"/>
          <cell r="G27"/>
        </row>
        <row r="28">
          <cell r="D28" t="str">
            <v>1K13</v>
          </cell>
          <cell r="E28" t="str">
            <v>Tukkers United E1</v>
          </cell>
          <cell r="F28" t="str">
            <v>-</v>
          </cell>
          <cell r="G28" t="str">
            <v>GHHC E1</v>
          </cell>
        </row>
        <row r="29">
          <cell r="D29" t="str">
            <v>1K14</v>
          </cell>
          <cell r="E29" t="str">
            <v>Tukkers United E2</v>
          </cell>
          <cell r="F29" t="str">
            <v>-</v>
          </cell>
          <cell r="G29" t="str">
            <v>E-team Emmen E3</v>
          </cell>
        </row>
        <row r="30">
          <cell r="D30" t="str">
            <v>1K15</v>
          </cell>
          <cell r="E30" t="str">
            <v>E-Team Emmen E2</v>
          </cell>
          <cell r="F30" t="str">
            <v>-</v>
          </cell>
          <cell r="G30" t="str">
            <v>Upward E3</v>
          </cell>
        </row>
        <row r="31">
          <cell r="D31"/>
          <cell r="E31" t="str">
            <v/>
          </cell>
          <cell r="F31" t="str">
            <v>-</v>
          </cell>
          <cell r="G31" t="str">
            <v/>
          </cell>
        </row>
        <row r="32">
          <cell r="D32"/>
          <cell r="F32"/>
        </row>
        <row r="33">
          <cell r="D33"/>
          <cell r="E33" t="str">
            <v>Ronde 6</v>
          </cell>
          <cell r="F33"/>
          <cell r="G33"/>
        </row>
        <row r="34">
          <cell r="D34" t="str">
            <v>1K16</v>
          </cell>
          <cell r="E34" t="str">
            <v>E-team Emmen E3</v>
          </cell>
          <cell r="F34" t="str">
            <v>-</v>
          </cell>
          <cell r="G34" t="str">
            <v>GHHC E1</v>
          </cell>
        </row>
        <row r="35">
          <cell r="D35" t="str">
            <v>1K17</v>
          </cell>
          <cell r="E35" t="str">
            <v>Upward E3</v>
          </cell>
          <cell r="F35" t="str">
            <v>-</v>
          </cell>
          <cell r="G35" t="str">
            <v>Tukkers United E1</v>
          </cell>
        </row>
        <row r="36">
          <cell r="D36" t="str">
            <v>1K18</v>
          </cell>
          <cell r="E36" t="str">
            <v>Tukkers United E2</v>
          </cell>
          <cell r="F36" t="str">
            <v>-</v>
          </cell>
          <cell r="G36" t="str">
            <v>E-Team Emmen E2</v>
          </cell>
        </row>
        <row r="37">
          <cell r="D37"/>
          <cell r="E37" t="str">
            <v/>
          </cell>
          <cell r="F37" t="str">
            <v>-</v>
          </cell>
          <cell r="G37" t="str">
            <v/>
          </cell>
        </row>
        <row r="38">
          <cell r="D38"/>
          <cell r="F38"/>
        </row>
        <row r="39">
          <cell r="D39"/>
          <cell r="E39" t="str">
            <v>Ronde 7</v>
          </cell>
          <cell r="F39"/>
          <cell r="G39"/>
        </row>
        <row r="40">
          <cell r="D40" t="str">
            <v>1K19</v>
          </cell>
          <cell r="E40" t="str">
            <v>E-team Emmen E3</v>
          </cell>
          <cell r="F40" t="str">
            <v>-</v>
          </cell>
          <cell r="G40" t="str">
            <v>E-Team Emmen E2</v>
          </cell>
        </row>
        <row r="41">
          <cell r="D41" t="str">
            <v>1K20</v>
          </cell>
          <cell r="E41" t="str">
            <v>Tukkers United E2</v>
          </cell>
          <cell r="F41" t="str">
            <v>-</v>
          </cell>
          <cell r="G41" t="str">
            <v>Tukkers United E1</v>
          </cell>
        </row>
        <row r="42">
          <cell r="D42" t="str">
            <v>1K21</v>
          </cell>
          <cell r="E42" t="str">
            <v>Upward E3</v>
          </cell>
          <cell r="F42" t="str">
            <v>-</v>
          </cell>
          <cell r="G42" t="str">
            <v>GHHC E1</v>
          </cell>
        </row>
        <row r="43">
          <cell r="D43"/>
          <cell r="E43" t="str">
            <v/>
          </cell>
          <cell r="F43" t="str">
            <v>-</v>
          </cell>
          <cell r="G43" t="str">
            <v/>
          </cell>
        </row>
        <row r="44">
          <cell r="D44"/>
          <cell r="F44"/>
        </row>
        <row r="45">
          <cell r="D45"/>
          <cell r="E45" t="str">
            <v>Ronde 8</v>
          </cell>
          <cell r="F45"/>
          <cell r="G45"/>
        </row>
        <row r="46">
          <cell r="D46" t="str">
            <v>1K22</v>
          </cell>
          <cell r="E46" t="str">
            <v>E-team Emmen E3</v>
          </cell>
          <cell r="F46" t="str">
            <v>-</v>
          </cell>
          <cell r="G46" t="str">
            <v>Tukkers United E1</v>
          </cell>
        </row>
        <row r="47">
          <cell r="D47" t="str">
            <v>1K23</v>
          </cell>
          <cell r="E47" t="str">
            <v>GHHC E1</v>
          </cell>
          <cell r="F47" t="str">
            <v>-</v>
          </cell>
          <cell r="G47" t="str">
            <v>E-Team Emmen E2</v>
          </cell>
        </row>
        <row r="48">
          <cell r="D48" t="str">
            <v>1K24</v>
          </cell>
          <cell r="E48" t="str">
            <v>Tukkers United E2</v>
          </cell>
          <cell r="F48" t="str">
            <v>-</v>
          </cell>
          <cell r="G48" t="str">
            <v>Upward E3</v>
          </cell>
        </row>
        <row r="49">
          <cell r="D49"/>
          <cell r="E49" t="str">
            <v/>
          </cell>
          <cell r="F49" t="str">
            <v>-</v>
          </cell>
          <cell r="G49" t="str">
            <v/>
          </cell>
        </row>
        <row r="50">
          <cell r="D50"/>
          <cell r="F50"/>
        </row>
        <row r="51">
          <cell r="D51"/>
          <cell r="E51" t="str">
            <v>Ronde 9</v>
          </cell>
          <cell r="F51"/>
          <cell r="G51"/>
        </row>
        <row r="52">
          <cell r="D52" t="str">
            <v>1K25</v>
          </cell>
          <cell r="E52" t="str">
            <v>Tukkers United E1</v>
          </cell>
          <cell r="F52" t="str">
            <v>-</v>
          </cell>
          <cell r="G52" t="str">
            <v>E-Team Emmen E2</v>
          </cell>
        </row>
        <row r="53">
          <cell r="D53" t="str">
            <v>1K26</v>
          </cell>
          <cell r="E53" t="str">
            <v>GHHC E1</v>
          </cell>
          <cell r="F53" t="str">
            <v>-</v>
          </cell>
          <cell r="G53" t="str">
            <v>Tukkers United E2</v>
          </cell>
        </row>
        <row r="54">
          <cell r="D54" t="str">
            <v>1K27</v>
          </cell>
          <cell r="E54" t="str">
            <v>E-team Emmen E3</v>
          </cell>
          <cell r="F54" t="str">
            <v>-</v>
          </cell>
          <cell r="G54" t="str">
            <v>Upward E3</v>
          </cell>
        </row>
        <row r="55">
          <cell r="D55"/>
          <cell r="E55" t="str">
            <v/>
          </cell>
          <cell r="F55" t="str">
            <v>-</v>
          </cell>
          <cell r="G55" t="str">
            <v/>
          </cell>
        </row>
        <row r="56">
          <cell r="D56"/>
          <cell r="F56"/>
        </row>
        <row r="57">
          <cell r="D57"/>
          <cell r="E57" t="str">
            <v>Ronde 10</v>
          </cell>
          <cell r="F57"/>
          <cell r="G57"/>
        </row>
        <row r="58">
          <cell r="D58" t="str">
            <v>1K28</v>
          </cell>
          <cell r="E58" t="str">
            <v>Upward E3</v>
          </cell>
          <cell r="F58" t="str">
            <v>-</v>
          </cell>
          <cell r="G58" t="str">
            <v>E-Team Emmen E2</v>
          </cell>
        </row>
        <row r="59">
          <cell r="D59" t="str">
            <v>1K29</v>
          </cell>
          <cell r="E59" t="str">
            <v>E-team Emmen E3</v>
          </cell>
          <cell r="F59" t="str">
            <v>-</v>
          </cell>
          <cell r="G59" t="str">
            <v>Tukkers United E2</v>
          </cell>
        </row>
        <row r="60">
          <cell r="D60" t="str">
            <v>1K30</v>
          </cell>
          <cell r="E60" t="str">
            <v>GHHC E1</v>
          </cell>
          <cell r="F60" t="str">
            <v>-</v>
          </cell>
          <cell r="G60" t="str">
            <v>Tukkers United E1</v>
          </cell>
        </row>
        <row r="61">
          <cell r="D61"/>
          <cell r="E61" t="str">
            <v/>
          </cell>
          <cell r="F61" t="str">
            <v>-</v>
          </cell>
          <cell r="G61" t="str">
            <v/>
          </cell>
        </row>
        <row r="62">
          <cell r="D62"/>
          <cell r="F62"/>
        </row>
        <row r="63">
          <cell r="D63"/>
          <cell r="E63" t="str">
            <v>Ronde 11</v>
          </cell>
          <cell r="F63"/>
          <cell r="G63"/>
        </row>
        <row r="64">
          <cell r="D64" t="str">
            <v>1K31</v>
          </cell>
          <cell r="E64" t="str">
            <v>E-Team Emmen E2</v>
          </cell>
          <cell r="F64" t="str">
            <v>-</v>
          </cell>
          <cell r="G64" t="str">
            <v>Tukkers United E2</v>
          </cell>
        </row>
        <row r="65">
          <cell r="D65" t="str">
            <v>1K32</v>
          </cell>
          <cell r="E65" t="str">
            <v>Tukkers United E1</v>
          </cell>
          <cell r="F65" t="str">
            <v>-</v>
          </cell>
          <cell r="G65" t="str">
            <v>Upward E3</v>
          </cell>
        </row>
        <row r="66">
          <cell r="D66" t="str">
            <v>1K33</v>
          </cell>
          <cell r="E66" t="str">
            <v>GHHC E1</v>
          </cell>
          <cell r="F66" t="str">
            <v>-</v>
          </cell>
          <cell r="G66" t="str">
            <v>E-team Emmen E3</v>
          </cell>
        </row>
        <row r="67">
          <cell r="D67"/>
          <cell r="E67" t="str">
            <v/>
          </cell>
          <cell r="F67" t="str">
            <v>-</v>
          </cell>
          <cell r="G67" t="str">
            <v/>
          </cell>
        </row>
        <row r="68">
          <cell r="D68"/>
          <cell r="F68"/>
        </row>
        <row r="69">
          <cell r="D69"/>
          <cell r="E69" t="str">
            <v>Ronde 12</v>
          </cell>
          <cell r="F69"/>
          <cell r="G69"/>
        </row>
        <row r="70">
          <cell r="D70" t="str">
            <v>1K34</v>
          </cell>
          <cell r="E70" t="str">
            <v>E-Team Emmen E2</v>
          </cell>
          <cell r="F70" t="str">
            <v>-</v>
          </cell>
          <cell r="G70" t="str">
            <v>E-team Emmen E3</v>
          </cell>
        </row>
        <row r="71">
          <cell r="D71" t="str">
            <v>1K35</v>
          </cell>
          <cell r="E71" t="str">
            <v>Tukkers United E1</v>
          </cell>
          <cell r="F71" t="str">
            <v>-</v>
          </cell>
          <cell r="G71" t="str">
            <v>Tukkers United E2</v>
          </cell>
        </row>
        <row r="72">
          <cell r="D72" t="str">
            <v>1K36</v>
          </cell>
          <cell r="E72" t="str">
            <v>Upward E3</v>
          </cell>
          <cell r="F72" t="str">
            <v>-</v>
          </cell>
          <cell r="G72" t="str">
            <v>GHHC E1</v>
          </cell>
        </row>
        <row r="73">
          <cell r="D73"/>
          <cell r="E73" t="str">
            <v/>
          </cell>
          <cell r="F73" t="str">
            <v>-</v>
          </cell>
          <cell r="G73" t="str">
            <v/>
          </cell>
        </row>
        <row r="74">
          <cell r="D74"/>
          <cell r="F74"/>
        </row>
        <row r="75">
          <cell r="D75"/>
          <cell r="E75" t="str">
            <v>Ronde 13</v>
          </cell>
          <cell r="F75"/>
          <cell r="G75"/>
        </row>
        <row r="76">
          <cell r="D76" t="str">
            <v>1K37</v>
          </cell>
          <cell r="E76" t="str">
            <v>Tukkers United E2</v>
          </cell>
          <cell r="F76" t="str">
            <v>-</v>
          </cell>
          <cell r="G76" t="str">
            <v>GHHC E1</v>
          </cell>
        </row>
        <row r="77">
          <cell r="D77" t="str">
            <v>1K38</v>
          </cell>
          <cell r="E77" t="str">
            <v>E-Team Emmen E2</v>
          </cell>
          <cell r="F77" t="str">
            <v>-</v>
          </cell>
          <cell r="G77" t="str">
            <v>Upward E3</v>
          </cell>
        </row>
        <row r="78">
          <cell r="D78" t="str">
            <v>1K39</v>
          </cell>
          <cell r="E78" t="str">
            <v>Tukkers United E1</v>
          </cell>
          <cell r="F78" t="str">
            <v>-</v>
          </cell>
          <cell r="G78" t="str">
            <v>E-team Emmen E3</v>
          </cell>
        </row>
        <row r="79">
          <cell r="D79"/>
          <cell r="E79" t="str">
            <v/>
          </cell>
          <cell r="F79" t="str">
            <v>-</v>
          </cell>
          <cell r="G79" t="str">
            <v/>
          </cell>
        </row>
        <row r="80">
          <cell r="D80"/>
          <cell r="F80"/>
        </row>
        <row r="81">
          <cell r="D81"/>
          <cell r="E81" t="str">
            <v>Ronde 14</v>
          </cell>
          <cell r="F81"/>
          <cell r="G81"/>
        </row>
        <row r="82">
          <cell r="D82" t="str">
            <v>1K40</v>
          </cell>
          <cell r="E82" t="str">
            <v>E-Team Emmen E2</v>
          </cell>
          <cell r="F82" t="str">
            <v>-</v>
          </cell>
          <cell r="G82" t="str">
            <v>GHHC E1</v>
          </cell>
        </row>
        <row r="83">
          <cell r="D83" t="str">
            <v>1K41</v>
          </cell>
          <cell r="E83" t="str">
            <v>Tukkers United E2</v>
          </cell>
          <cell r="F83" t="str">
            <v>-</v>
          </cell>
          <cell r="G83" t="str">
            <v>E-team Emmen E3</v>
          </cell>
        </row>
        <row r="84">
          <cell r="D84" t="str">
            <v>1K42</v>
          </cell>
          <cell r="E84" t="str">
            <v>Tukkers United E1</v>
          </cell>
          <cell r="F84" t="str">
            <v>-</v>
          </cell>
          <cell r="G84" t="str">
            <v>GHHC E1</v>
          </cell>
        </row>
        <row r="85">
          <cell r="D85"/>
          <cell r="E85" t="str">
            <v/>
          </cell>
          <cell r="F85" t="str">
            <v>-</v>
          </cell>
          <cell r="G85" t="str">
            <v/>
          </cell>
        </row>
        <row r="86">
          <cell r="D86"/>
          <cell r="F86"/>
        </row>
        <row r="87">
          <cell r="D87"/>
          <cell r="E87" t="str">
            <v>Ronde 15</v>
          </cell>
          <cell r="F87"/>
          <cell r="G87"/>
        </row>
        <row r="88">
          <cell r="D88" t="str">
            <v>1K43</v>
          </cell>
          <cell r="E88" t="str">
            <v>Upward E3</v>
          </cell>
          <cell r="F88" t="str">
            <v>-</v>
          </cell>
          <cell r="G88" t="str">
            <v>Tukkers United E2</v>
          </cell>
        </row>
        <row r="89">
          <cell r="D89" t="str">
            <v>1K44</v>
          </cell>
          <cell r="E89" t="str">
            <v>E-Team Emmen E2</v>
          </cell>
          <cell r="F89" t="str">
            <v>-</v>
          </cell>
          <cell r="G89" t="str">
            <v>Tukkers United E1</v>
          </cell>
        </row>
        <row r="90">
          <cell r="D90" t="str">
            <v>1K45</v>
          </cell>
          <cell r="E90" t="str">
            <v>Upward E3</v>
          </cell>
          <cell r="F90" t="str">
            <v>-</v>
          </cell>
          <cell r="G90" t="str">
            <v>E-team Emmen E3</v>
          </cell>
        </row>
        <row r="91">
          <cell r="D91"/>
          <cell r="F91"/>
        </row>
        <row r="92">
          <cell r="D92"/>
          <cell r="E92" t="str">
            <v>Ronde 16</v>
          </cell>
          <cell r="F92"/>
        </row>
        <row r="93">
          <cell r="D93"/>
          <cell r="E93" t="str">
            <v/>
          </cell>
          <cell r="F93" t="str">
            <v>-</v>
          </cell>
          <cell r="G93" t="str">
            <v/>
          </cell>
        </row>
        <row r="94">
          <cell r="D94"/>
          <cell r="E94" t="str">
            <v/>
          </cell>
          <cell r="F94" t="str">
            <v>-</v>
          </cell>
          <cell r="G94" t="str">
            <v/>
          </cell>
        </row>
        <row r="95">
          <cell r="D95"/>
          <cell r="E95" t="str">
            <v/>
          </cell>
          <cell r="F95" t="str">
            <v>-</v>
          </cell>
          <cell r="G95" t="str">
            <v/>
          </cell>
        </row>
        <row r="96">
          <cell r="D96"/>
          <cell r="E96" t="str">
            <v/>
          </cell>
          <cell r="F96" t="str">
            <v>-</v>
          </cell>
          <cell r="G96" t="str">
            <v/>
          </cell>
        </row>
        <row r="97">
          <cell r="D97"/>
          <cell r="F97"/>
        </row>
        <row r="98">
          <cell r="D98"/>
          <cell r="E98" t="str">
            <v>Ronde 17</v>
          </cell>
          <cell r="F98"/>
        </row>
        <row r="99">
          <cell r="D99"/>
          <cell r="E99" t="str">
            <v/>
          </cell>
          <cell r="F99" t="str">
            <v>-</v>
          </cell>
          <cell r="G99" t="str">
            <v/>
          </cell>
        </row>
        <row r="100">
          <cell r="D100"/>
          <cell r="E100" t="str">
            <v/>
          </cell>
          <cell r="F100" t="str">
            <v>-</v>
          </cell>
          <cell r="G100" t="str">
            <v/>
          </cell>
        </row>
        <row r="101">
          <cell r="D101"/>
          <cell r="E101" t="str">
            <v/>
          </cell>
          <cell r="F101" t="str">
            <v>-</v>
          </cell>
          <cell r="G101" t="str">
            <v/>
          </cell>
        </row>
        <row r="102">
          <cell r="D102"/>
          <cell r="E102" t="str">
            <v/>
          </cell>
          <cell r="F102" t="str">
            <v>-</v>
          </cell>
          <cell r="G102" t="str">
            <v/>
          </cell>
        </row>
        <row r="103">
          <cell r="D103"/>
          <cell r="F103"/>
        </row>
        <row r="104">
          <cell r="D104"/>
          <cell r="E104" t="str">
            <v>Ronde 18</v>
          </cell>
          <cell r="F104"/>
        </row>
        <row r="105">
          <cell r="D105"/>
          <cell r="E105" t="str">
            <v/>
          </cell>
          <cell r="F105" t="str">
            <v>-</v>
          </cell>
          <cell r="G105" t="str">
            <v/>
          </cell>
        </row>
        <row r="106">
          <cell r="D106"/>
          <cell r="E106" t="str">
            <v/>
          </cell>
          <cell r="F106" t="str">
            <v>-</v>
          </cell>
          <cell r="G106" t="str">
            <v/>
          </cell>
        </row>
        <row r="107">
          <cell r="D107"/>
          <cell r="E107" t="str">
            <v/>
          </cell>
          <cell r="F107" t="str">
            <v>-</v>
          </cell>
          <cell r="G107" t="str">
            <v/>
          </cell>
        </row>
        <row r="108">
          <cell r="D108"/>
          <cell r="E108" t="str">
            <v/>
          </cell>
          <cell r="F108" t="str">
            <v>-</v>
          </cell>
          <cell r="G108" t="str">
            <v/>
          </cell>
        </row>
        <row r="109">
          <cell r="D109"/>
          <cell r="F109"/>
        </row>
        <row r="110">
          <cell r="D110"/>
          <cell r="E110" t="str">
            <v>Ronde 19</v>
          </cell>
          <cell r="F110"/>
        </row>
        <row r="111">
          <cell r="D111"/>
          <cell r="E111" t="str">
            <v/>
          </cell>
          <cell r="F111" t="str">
            <v>-</v>
          </cell>
          <cell r="G111" t="str">
            <v/>
          </cell>
        </row>
        <row r="112">
          <cell r="D112"/>
          <cell r="E112" t="str">
            <v/>
          </cell>
          <cell r="F112" t="str">
            <v>-</v>
          </cell>
          <cell r="G112" t="str">
            <v/>
          </cell>
        </row>
        <row r="113">
          <cell r="D113"/>
          <cell r="E113" t="str">
            <v/>
          </cell>
          <cell r="F113" t="str">
            <v>-</v>
          </cell>
          <cell r="G113" t="str">
            <v/>
          </cell>
        </row>
        <row r="114">
          <cell r="D114"/>
          <cell r="E114" t="str">
            <v/>
          </cell>
          <cell r="F114" t="str">
            <v>-</v>
          </cell>
          <cell r="G114" t="str">
            <v/>
          </cell>
        </row>
        <row r="115">
          <cell r="D115"/>
          <cell r="F115"/>
        </row>
        <row r="116">
          <cell r="D116"/>
          <cell r="E116" t="str">
            <v>Ronde 20</v>
          </cell>
          <cell r="F116"/>
        </row>
        <row r="117">
          <cell r="D117"/>
          <cell r="E117" t="str">
            <v/>
          </cell>
          <cell r="F117" t="str">
            <v>-</v>
          </cell>
          <cell r="G117" t="str">
            <v/>
          </cell>
        </row>
        <row r="118">
          <cell r="D118"/>
          <cell r="E118" t="str">
            <v/>
          </cell>
          <cell r="F118" t="str">
            <v>-</v>
          </cell>
          <cell r="G118" t="str">
            <v/>
          </cell>
        </row>
        <row r="119">
          <cell r="D119"/>
          <cell r="E119" t="str">
            <v/>
          </cell>
          <cell r="F119" t="str">
            <v>-</v>
          </cell>
          <cell r="G119" t="str">
            <v/>
          </cell>
        </row>
        <row r="120">
          <cell r="E120" t="str">
            <v/>
          </cell>
          <cell r="F120" t="str">
            <v>-</v>
          </cell>
          <cell r="G120" t="str">
            <v/>
          </cell>
        </row>
      </sheetData>
      <sheetData sheetId="8">
        <row r="1">
          <cell r="E1" t="str">
            <v>Schema E-Hockey Regio Oost 2de Klasse</v>
          </cell>
        </row>
        <row r="2">
          <cell r="E2"/>
        </row>
        <row r="3">
          <cell r="E3" t="str">
            <v>Ronde 1</v>
          </cell>
        </row>
        <row r="4">
          <cell r="D4" t="str">
            <v>2K01</v>
          </cell>
          <cell r="E4" t="str">
            <v>Keistad Rollers E1</v>
          </cell>
          <cell r="F4" t="str">
            <v>-</v>
          </cell>
          <cell r="G4" t="str">
            <v>Upward E4</v>
          </cell>
        </row>
        <row r="5">
          <cell r="D5" t="str">
            <v>2K02</v>
          </cell>
          <cell r="E5" t="str">
            <v>Keistad Rollers E2</v>
          </cell>
          <cell r="F5" t="str">
            <v>-</v>
          </cell>
          <cell r="G5" t="str">
            <v>Zwollywoodsticks E1</v>
          </cell>
        </row>
        <row r="6">
          <cell r="D6" t="str">
            <v>2K03</v>
          </cell>
          <cell r="E6" t="str">
            <v>Keistad Rollers E1</v>
          </cell>
          <cell r="F6" t="str">
            <v>-</v>
          </cell>
          <cell r="G6" t="str">
            <v>Keistad Rollers E2</v>
          </cell>
        </row>
        <row r="7">
          <cell r="E7" t="str">
            <v/>
          </cell>
          <cell r="F7" t="str">
            <v>-</v>
          </cell>
          <cell r="G7" t="str">
            <v/>
          </cell>
        </row>
        <row r="9">
          <cell r="E9" t="str">
            <v>Ronde 2</v>
          </cell>
        </row>
        <row r="10">
          <cell r="D10" t="str">
            <v>2K04</v>
          </cell>
          <cell r="E10" t="str">
            <v>Upward E4</v>
          </cell>
          <cell r="F10" t="str">
            <v>-</v>
          </cell>
          <cell r="G10" t="str">
            <v>Zwollywoodsticks E1</v>
          </cell>
        </row>
        <row r="11">
          <cell r="D11" t="str">
            <v>2K05</v>
          </cell>
          <cell r="E11" t="str">
            <v>Keistad Rollers E1</v>
          </cell>
          <cell r="F11" t="str">
            <v>-</v>
          </cell>
          <cell r="G11" t="str">
            <v>Zwollywoodsticks E1</v>
          </cell>
        </row>
        <row r="12">
          <cell r="D12" t="str">
            <v>2K06</v>
          </cell>
          <cell r="E12" t="str">
            <v>Upward E4</v>
          </cell>
          <cell r="F12" t="str">
            <v>-</v>
          </cell>
          <cell r="G12" t="str">
            <v>Keistad Rollers E2</v>
          </cell>
        </row>
        <row r="13">
          <cell r="E13" t="str">
            <v/>
          </cell>
          <cell r="F13" t="str">
            <v>-</v>
          </cell>
          <cell r="G13" t="str">
            <v/>
          </cell>
        </row>
        <row r="15">
          <cell r="E15" t="str">
            <v>Ronde 3</v>
          </cell>
        </row>
        <row r="16">
          <cell r="D16" t="str">
            <v>2K07</v>
          </cell>
          <cell r="E16" t="str">
            <v>Upward E4</v>
          </cell>
          <cell r="F16" t="str">
            <v>-</v>
          </cell>
          <cell r="G16" t="str">
            <v>Keistad Rollers E1</v>
          </cell>
        </row>
        <row r="17">
          <cell r="D17" t="str">
            <v>2K08</v>
          </cell>
          <cell r="E17" t="str">
            <v>Zwollywoodsticks E1</v>
          </cell>
          <cell r="F17" t="str">
            <v>-</v>
          </cell>
          <cell r="G17" t="str">
            <v>Keistad Rollers E2</v>
          </cell>
        </row>
        <row r="18">
          <cell r="D18" t="str">
            <v>2K09</v>
          </cell>
          <cell r="E18" t="str">
            <v>Keistad Rollers E2</v>
          </cell>
          <cell r="F18" t="str">
            <v>-</v>
          </cell>
          <cell r="G18" t="str">
            <v>Keistad Rollers E1</v>
          </cell>
        </row>
        <row r="19">
          <cell r="E19" t="str">
            <v/>
          </cell>
          <cell r="F19" t="str">
            <v>-</v>
          </cell>
          <cell r="G19" t="str">
            <v/>
          </cell>
        </row>
        <row r="21">
          <cell r="E21" t="str">
            <v>Ronde 4</v>
          </cell>
        </row>
        <row r="22">
          <cell r="D22" t="str">
            <v>2K10</v>
          </cell>
          <cell r="E22" t="str">
            <v>Zwollywoodsticks E1</v>
          </cell>
          <cell r="F22" t="str">
            <v>-</v>
          </cell>
          <cell r="G22" t="str">
            <v>Upward E4</v>
          </cell>
        </row>
        <row r="23">
          <cell r="D23" t="str">
            <v>2K11</v>
          </cell>
          <cell r="E23" t="str">
            <v>Zwollywoodsticks E1</v>
          </cell>
          <cell r="F23" t="str">
            <v>-</v>
          </cell>
          <cell r="G23" t="str">
            <v>Keistad Rollers E1</v>
          </cell>
        </row>
        <row r="24">
          <cell r="D24" t="str">
            <v>2K12</v>
          </cell>
          <cell r="E24" t="str">
            <v>Keistad Rollers E2</v>
          </cell>
          <cell r="F24" t="str">
            <v>-</v>
          </cell>
          <cell r="G24" t="str">
            <v>Upward E4</v>
          </cell>
        </row>
        <row r="25">
          <cell r="E25" t="str">
            <v/>
          </cell>
          <cell r="F25" t="str">
            <v>-</v>
          </cell>
          <cell r="G25" t="str">
            <v/>
          </cell>
        </row>
        <row r="27">
          <cell r="E27" t="str">
            <v>Ronde 5</v>
          </cell>
        </row>
        <row r="28">
          <cell r="E28" t="str">
            <v/>
          </cell>
          <cell r="F28" t="str">
            <v>-</v>
          </cell>
          <cell r="G28" t="str">
            <v/>
          </cell>
        </row>
        <row r="29">
          <cell r="E29" t="str">
            <v/>
          </cell>
          <cell r="F29" t="str">
            <v>-</v>
          </cell>
          <cell r="G29" t="str">
            <v/>
          </cell>
        </row>
        <row r="30">
          <cell r="E30" t="str">
            <v/>
          </cell>
          <cell r="F30" t="str">
            <v>-</v>
          </cell>
          <cell r="G30" t="str">
            <v/>
          </cell>
        </row>
        <row r="31">
          <cell r="E31" t="str">
            <v/>
          </cell>
          <cell r="F31" t="str">
            <v>-</v>
          </cell>
          <cell r="G31" t="str">
            <v/>
          </cell>
        </row>
        <row r="33">
          <cell r="E33" t="str">
            <v>Ronde 6</v>
          </cell>
        </row>
        <row r="34">
          <cell r="E34" t="str">
            <v/>
          </cell>
          <cell r="F34" t="str">
            <v>-</v>
          </cell>
          <cell r="G34" t="str">
            <v/>
          </cell>
        </row>
        <row r="35">
          <cell r="E35" t="str">
            <v/>
          </cell>
          <cell r="F35" t="str">
            <v>-</v>
          </cell>
          <cell r="G35" t="str">
            <v/>
          </cell>
        </row>
        <row r="36">
          <cell r="E36" t="str">
            <v/>
          </cell>
          <cell r="F36" t="str">
            <v>-</v>
          </cell>
          <cell r="G36" t="str">
            <v/>
          </cell>
        </row>
        <row r="37">
          <cell r="E37" t="str">
            <v/>
          </cell>
          <cell r="F37" t="str">
            <v>-</v>
          </cell>
          <cell r="G37" t="str">
            <v/>
          </cell>
        </row>
        <row r="39">
          <cell r="E39" t="str">
            <v>Ronde 7</v>
          </cell>
        </row>
        <row r="40">
          <cell r="E40" t="str">
            <v/>
          </cell>
          <cell r="F40" t="str">
            <v>-</v>
          </cell>
          <cell r="G40" t="str">
            <v/>
          </cell>
        </row>
        <row r="41">
          <cell r="E41" t="str">
            <v/>
          </cell>
          <cell r="F41" t="str">
            <v>-</v>
          </cell>
          <cell r="G41" t="str">
            <v/>
          </cell>
        </row>
        <row r="42">
          <cell r="E42" t="str">
            <v/>
          </cell>
          <cell r="F42" t="str">
            <v>-</v>
          </cell>
          <cell r="G42" t="str">
            <v/>
          </cell>
        </row>
        <row r="43">
          <cell r="E43" t="str">
            <v/>
          </cell>
          <cell r="F43" t="str">
            <v>-</v>
          </cell>
          <cell r="G43" t="str">
            <v/>
          </cell>
        </row>
        <row r="45">
          <cell r="E45" t="str">
            <v>Ronde 8</v>
          </cell>
        </row>
        <row r="46">
          <cell r="E46" t="str">
            <v/>
          </cell>
          <cell r="F46" t="str">
            <v>-</v>
          </cell>
          <cell r="G46" t="str">
            <v/>
          </cell>
        </row>
        <row r="47">
          <cell r="E47" t="str">
            <v/>
          </cell>
          <cell r="F47" t="str">
            <v>-</v>
          </cell>
          <cell r="G47" t="str">
            <v/>
          </cell>
        </row>
        <row r="48">
          <cell r="E48" t="str">
            <v/>
          </cell>
          <cell r="F48" t="str">
            <v>-</v>
          </cell>
          <cell r="G48" t="str">
            <v/>
          </cell>
        </row>
        <row r="49">
          <cell r="E49" t="str">
            <v/>
          </cell>
          <cell r="F49" t="str">
            <v>-</v>
          </cell>
          <cell r="G49" t="str">
            <v/>
          </cell>
        </row>
        <row r="51">
          <cell r="E51" t="str">
            <v>Ronde 9</v>
          </cell>
        </row>
        <row r="52">
          <cell r="E52" t="str">
            <v/>
          </cell>
          <cell r="F52" t="str">
            <v>-</v>
          </cell>
          <cell r="G52" t="str">
            <v/>
          </cell>
        </row>
        <row r="53">
          <cell r="E53" t="str">
            <v/>
          </cell>
          <cell r="F53" t="str">
            <v>-</v>
          </cell>
          <cell r="G53" t="str">
            <v/>
          </cell>
        </row>
        <row r="54">
          <cell r="E54" t="str">
            <v/>
          </cell>
          <cell r="F54" t="str">
            <v>-</v>
          </cell>
          <cell r="G54" t="str">
            <v/>
          </cell>
        </row>
        <row r="55">
          <cell r="E55" t="str">
            <v/>
          </cell>
          <cell r="F55" t="str">
            <v>-</v>
          </cell>
          <cell r="G55" t="str">
            <v/>
          </cell>
        </row>
        <row r="57">
          <cell r="E57" t="str">
            <v>Ronde 10</v>
          </cell>
        </row>
        <row r="58">
          <cell r="E58" t="str">
            <v/>
          </cell>
          <cell r="F58" t="str">
            <v>-</v>
          </cell>
          <cell r="G58" t="str">
            <v/>
          </cell>
        </row>
        <row r="59">
          <cell r="E59" t="str">
            <v/>
          </cell>
          <cell r="F59" t="str">
            <v>-</v>
          </cell>
          <cell r="G59" t="str">
            <v/>
          </cell>
        </row>
        <row r="60">
          <cell r="E60" t="str">
            <v/>
          </cell>
          <cell r="F60" t="str">
            <v>-</v>
          </cell>
          <cell r="G60" t="str">
            <v/>
          </cell>
        </row>
        <row r="61">
          <cell r="E61" t="str">
            <v/>
          </cell>
          <cell r="F61" t="str">
            <v>-</v>
          </cell>
          <cell r="G61" t="str">
            <v/>
          </cell>
        </row>
        <row r="63">
          <cell r="E63" t="str">
            <v>Ronde 11</v>
          </cell>
        </row>
        <row r="64">
          <cell r="E64" t="str">
            <v/>
          </cell>
          <cell r="F64" t="str">
            <v>-</v>
          </cell>
          <cell r="G64" t="str">
            <v/>
          </cell>
        </row>
        <row r="65">
          <cell r="E65" t="str">
            <v/>
          </cell>
          <cell r="F65" t="str">
            <v>-</v>
          </cell>
          <cell r="G65" t="str">
            <v/>
          </cell>
        </row>
        <row r="66">
          <cell r="E66" t="str">
            <v/>
          </cell>
          <cell r="F66" t="str">
            <v>-</v>
          </cell>
          <cell r="G66" t="str">
            <v/>
          </cell>
        </row>
        <row r="67">
          <cell r="E67" t="str">
            <v/>
          </cell>
          <cell r="F67" t="str">
            <v>-</v>
          </cell>
          <cell r="G67" t="str">
            <v/>
          </cell>
        </row>
        <row r="69">
          <cell r="E69" t="str">
            <v>Ronde 12</v>
          </cell>
        </row>
        <row r="70">
          <cell r="E70" t="str">
            <v/>
          </cell>
          <cell r="F70" t="str">
            <v>-</v>
          </cell>
          <cell r="G70" t="str">
            <v/>
          </cell>
        </row>
        <row r="71">
          <cell r="E71" t="str">
            <v/>
          </cell>
          <cell r="F71" t="str">
            <v>-</v>
          </cell>
          <cell r="G71" t="str">
            <v/>
          </cell>
        </row>
        <row r="72">
          <cell r="E72" t="str">
            <v/>
          </cell>
          <cell r="F72" t="str">
            <v>-</v>
          </cell>
          <cell r="G72" t="str">
            <v/>
          </cell>
        </row>
        <row r="73">
          <cell r="E73" t="str">
            <v/>
          </cell>
          <cell r="F73" t="str">
            <v>-</v>
          </cell>
          <cell r="G73" t="str">
            <v/>
          </cell>
        </row>
        <row r="75">
          <cell r="E75" t="str">
            <v>Ronde 13</v>
          </cell>
        </row>
        <row r="76">
          <cell r="E76" t="str">
            <v/>
          </cell>
          <cell r="F76" t="str">
            <v>-</v>
          </cell>
          <cell r="G76" t="str">
            <v/>
          </cell>
        </row>
        <row r="77">
          <cell r="E77" t="str">
            <v/>
          </cell>
          <cell r="F77" t="str">
            <v>-</v>
          </cell>
          <cell r="G77" t="str">
            <v/>
          </cell>
        </row>
        <row r="78">
          <cell r="E78" t="str">
            <v/>
          </cell>
          <cell r="F78" t="str">
            <v>-</v>
          </cell>
          <cell r="G78" t="str">
            <v/>
          </cell>
        </row>
        <row r="79">
          <cell r="E79" t="str">
            <v/>
          </cell>
          <cell r="F79" t="str">
            <v>-</v>
          </cell>
          <cell r="G79" t="str">
            <v/>
          </cell>
        </row>
        <row r="81">
          <cell r="E81" t="str">
            <v>Ronde 14</v>
          </cell>
        </row>
        <row r="82">
          <cell r="E82" t="str">
            <v/>
          </cell>
          <cell r="F82" t="str">
            <v>-</v>
          </cell>
          <cell r="G82" t="str">
            <v/>
          </cell>
        </row>
        <row r="83">
          <cell r="E83" t="str">
            <v/>
          </cell>
          <cell r="F83" t="str">
            <v>-</v>
          </cell>
          <cell r="G83" t="str">
            <v/>
          </cell>
        </row>
        <row r="84">
          <cell r="E84" t="str">
            <v/>
          </cell>
          <cell r="F84" t="str">
            <v>-</v>
          </cell>
          <cell r="G84" t="str">
            <v/>
          </cell>
        </row>
        <row r="85">
          <cell r="E85" t="str">
            <v/>
          </cell>
          <cell r="F85" t="str">
            <v>-</v>
          </cell>
          <cell r="G85" t="str">
            <v/>
          </cell>
        </row>
        <row r="87">
          <cell r="E87" t="str">
            <v>Ronde 15</v>
          </cell>
        </row>
        <row r="88">
          <cell r="E88" t="str">
            <v/>
          </cell>
          <cell r="F88" t="str">
            <v>-</v>
          </cell>
          <cell r="G88" t="str">
            <v/>
          </cell>
        </row>
        <row r="89">
          <cell r="E89" t="str">
            <v/>
          </cell>
          <cell r="F89" t="str">
            <v>-</v>
          </cell>
          <cell r="G89" t="str">
            <v/>
          </cell>
        </row>
        <row r="90">
          <cell r="E90" t="str">
            <v/>
          </cell>
          <cell r="F90" t="str">
            <v>-</v>
          </cell>
          <cell r="G90" t="str">
            <v/>
          </cell>
        </row>
        <row r="91">
          <cell r="E91" t="str">
            <v/>
          </cell>
          <cell r="F91" t="str">
            <v>-</v>
          </cell>
          <cell r="G91" t="str">
            <v/>
          </cell>
        </row>
        <row r="93">
          <cell r="E93" t="str">
            <v>Ronde 16</v>
          </cell>
        </row>
        <row r="94">
          <cell r="E94" t="str">
            <v/>
          </cell>
          <cell r="F94" t="str">
            <v>-</v>
          </cell>
          <cell r="G94" t="str">
            <v/>
          </cell>
        </row>
        <row r="95">
          <cell r="E95" t="str">
            <v/>
          </cell>
          <cell r="F95" t="str">
            <v>-</v>
          </cell>
          <cell r="G95" t="str">
            <v/>
          </cell>
        </row>
        <row r="96">
          <cell r="E96" t="str">
            <v/>
          </cell>
          <cell r="F96" t="str">
            <v>-</v>
          </cell>
          <cell r="G96" t="str">
            <v/>
          </cell>
        </row>
        <row r="97">
          <cell r="E97" t="str">
            <v/>
          </cell>
          <cell r="F97" t="str">
            <v>-</v>
          </cell>
          <cell r="G97" t="str">
            <v/>
          </cell>
        </row>
        <row r="99">
          <cell r="E99" t="str">
            <v>Ronde 17</v>
          </cell>
        </row>
        <row r="100">
          <cell r="E100" t="str">
            <v/>
          </cell>
          <cell r="F100" t="str">
            <v>-</v>
          </cell>
          <cell r="G100" t="str">
            <v/>
          </cell>
        </row>
        <row r="101">
          <cell r="E101" t="str">
            <v/>
          </cell>
          <cell r="F101" t="str">
            <v>-</v>
          </cell>
          <cell r="G101" t="str">
            <v/>
          </cell>
        </row>
        <row r="102">
          <cell r="E102" t="str">
            <v/>
          </cell>
          <cell r="F102" t="str">
            <v>-</v>
          </cell>
          <cell r="G102" t="str">
            <v/>
          </cell>
        </row>
        <row r="103">
          <cell r="E103" t="str">
            <v/>
          </cell>
          <cell r="F103" t="str">
            <v>-</v>
          </cell>
          <cell r="G103" t="str">
            <v/>
          </cell>
        </row>
        <row r="105">
          <cell r="E105" t="str">
            <v>Ronde 18</v>
          </cell>
        </row>
        <row r="106">
          <cell r="E106" t="str">
            <v/>
          </cell>
          <cell r="F106" t="str">
            <v>-</v>
          </cell>
          <cell r="G106" t="str">
            <v/>
          </cell>
        </row>
        <row r="107">
          <cell r="E107" t="str">
            <v/>
          </cell>
          <cell r="F107" t="str">
            <v>-</v>
          </cell>
          <cell r="G107" t="str">
            <v/>
          </cell>
        </row>
        <row r="108">
          <cell r="E108" t="str">
            <v/>
          </cell>
          <cell r="F108" t="str">
            <v>-</v>
          </cell>
          <cell r="G108" t="str">
            <v/>
          </cell>
        </row>
        <row r="109">
          <cell r="E109" t="str">
            <v/>
          </cell>
          <cell r="F109" t="str">
            <v>-</v>
          </cell>
          <cell r="G109" t="str">
            <v/>
          </cell>
        </row>
        <row r="111">
          <cell r="E111" t="str">
            <v>Ronde 19</v>
          </cell>
        </row>
        <row r="112">
          <cell r="E112" t="str">
            <v/>
          </cell>
          <cell r="F112" t="str">
            <v>-</v>
          </cell>
          <cell r="G112" t="str">
            <v/>
          </cell>
        </row>
        <row r="113">
          <cell r="E113" t="str">
            <v/>
          </cell>
          <cell r="F113" t="str">
            <v>-</v>
          </cell>
          <cell r="G113" t="str">
            <v/>
          </cell>
        </row>
        <row r="114">
          <cell r="E114" t="str">
            <v/>
          </cell>
          <cell r="F114" t="str">
            <v>-</v>
          </cell>
          <cell r="G114" t="str">
            <v/>
          </cell>
        </row>
        <row r="115">
          <cell r="E115" t="str">
            <v/>
          </cell>
          <cell r="F115" t="str">
            <v>-</v>
          </cell>
          <cell r="G115" t="str">
            <v/>
          </cell>
        </row>
        <row r="117">
          <cell r="E117" t="str">
            <v>Ronde 20</v>
          </cell>
        </row>
        <row r="118">
          <cell r="E118" t="str">
            <v/>
          </cell>
          <cell r="F118" t="str">
            <v>-</v>
          </cell>
          <cell r="G118" t="str">
            <v/>
          </cell>
        </row>
        <row r="119">
          <cell r="E119" t="str">
            <v/>
          </cell>
          <cell r="F119" t="str">
            <v>-</v>
          </cell>
          <cell r="G119" t="str">
            <v/>
          </cell>
        </row>
        <row r="120">
          <cell r="E120" t="str">
            <v/>
          </cell>
          <cell r="F120" t="str">
            <v>-</v>
          </cell>
          <cell r="G120" t="str">
            <v/>
          </cell>
        </row>
        <row r="121">
          <cell r="E121" t="str">
            <v/>
          </cell>
          <cell r="F121" t="str">
            <v>-</v>
          </cell>
          <cell r="G121" t="str">
            <v/>
          </cell>
        </row>
      </sheetData>
      <sheetData sheetId="9">
        <row r="1">
          <cell r="E1" t="str">
            <v>Schema E-Hockey Regio Oost 3de Klasse</v>
          </cell>
        </row>
        <row r="2">
          <cell r="E2"/>
        </row>
        <row r="3">
          <cell r="E3" t="str">
            <v>Ronde 1</v>
          </cell>
        </row>
        <row r="4">
          <cell r="D4" t="str">
            <v>3K01</v>
          </cell>
          <cell r="E4" t="str">
            <v>Upward E5</v>
          </cell>
          <cell r="F4" t="str">
            <v>-</v>
          </cell>
          <cell r="G4" t="str">
            <v>Stick Flyers E1</v>
          </cell>
        </row>
        <row r="5">
          <cell r="D5" t="str">
            <v>3K02</v>
          </cell>
          <cell r="E5" t="str">
            <v>Stick Flyers E2</v>
          </cell>
          <cell r="F5" t="str">
            <v>-</v>
          </cell>
          <cell r="G5" t="str">
            <v>Zwollywoodsticks E2</v>
          </cell>
        </row>
        <row r="6">
          <cell r="D6" t="str">
            <v>3K03</v>
          </cell>
          <cell r="E6" t="str">
            <v>Upward E5</v>
          </cell>
          <cell r="F6" t="str">
            <v>-</v>
          </cell>
          <cell r="G6" t="str">
            <v>Stick Flyers E2</v>
          </cell>
        </row>
        <row r="7">
          <cell r="E7" t="str">
            <v/>
          </cell>
          <cell r="F7" t="str">
            <v>-</v>
          </cell>
          <cell r="G7" t="str">
            <v/>
          </cell>
        </row>
        <row r="9">
          <cell r="E9" t="str">
            <v>Ronde 2</v>
          </cell>
        </row>
        <row r="10">
          <cell r="D10" t="str">
            <v>3K04</v>
          </cell>
          <cell r="E10" t="str">
            <v>Stick Flyers E1</v>
          </cell>
          <cell r="F10" t="str">
            <v>-</v>
          </cell>
          <cell r="G10" t="str">
            <v>Zwollywoodsticks E2</v>
          </cell>
        </row>
        <row r="11">
          <cell r="D11" t="str">
            <v>3K05</v>
          </cell>
          <cell r="E11" t="str">
            <v>Upward E5</v>
          </cell>
          <cell r="F11" t="str">
            <v>-</v>
          </cell>
          <cell r="G11" t="str">
            <v>Zwollywoodsticks E2</v>
          </cell>
        </row>
        <row r="12">
          <cell r="D12" t="str">
            <v>3K06</v>
          </cell>
          <cell r="E12" t="str">
            <v>Stick Flyers E1</v>
          </cell>
          <cell r="F12" t="str">
            <v>-</v>
          </cell>
          <cell r="G12" t="str">
            <v>Stick Flyers E2</v>
          </cell>
        </row>
        <row r="13">
          <cell r="E13" t="str">
            <v/>
          </cell>
          <cell r="F13" t="str">
            <v>-</v>
          </cell>
          <cell r="G13" t="str">
            <v/>
          </cell>
        </row>
        <row r="15">
          <cell r="E15" t="str">
            <v>Ronde 3</v>
          </cell>
        </row>
        <row r="16">
          <cell r="D16" t="str">
            <v>3K07</v>
          </cell>
          <cell r="E16" t="str">
            <v>Stick Flyers E1</v>
          </cell>
          <cell r="F16" t="str">
            <v>-</v>
          </cell>
          <cell r="G16" t="str">
            <v>Upward E5</v>
          </cell>
        </row>
        <row r="17">
          <cell r="D17" t="str">
            <v>3K08</v>
          </cell>
          <cell r="E17" t="str">
            <v>Zwollywoodsticks E2</v>
          </cell>
          <cell r="F17" t="str">
            <v>-</v>
          </cell>
          <cell r="G17" t="str">
            <v>Stick Flyers E2</v>
          </cell>
        </row>
        <row r="18">
          <cell r="D18" t="str">
            <v>3K09</v>
          </cell>
          <cell r="E18" t="str">
            <v>Stick Flyers E2</v>
          </cell>
          <cell r="F18" t="str">
            <v>-</v>
          </cell>
          <cell r="G18" t="str">
            <v>Upward E5</v>
          </cell>
        </row>
        <row r="19">
          <cell r="E19" t="str">
            <v/>
          </cell>
          <cell r="F19" t="str">
            <v>-</v>
          </cell>
          <cell r="G19" t="str">
            <v/>
          </cell>
        </row>
        <row r="21">
          <cell r="E21" t="str">
            <v>Ronde 4</v>
          </cell>
        </row>
        <row r="22">
          <cell r="D22" t="str">
            <v>3K10</v>
          </cell>
          <cell r="E22" t="str">
            <v>Zwollywoodsticks E2</v>
          </cell>
          <cell r="F22" t="str">
            <v>-</v>
          </cell>
          <cell r="G22" t="str">
            <v>Stick Flyers E1</v>
          </cell>
        </row>
        <row r="23">
          <cell r="D23" t="str">
            <v>3K11</v>
          </cell>
          <cell r="E23" t="str">
            <v>Zwollywoodsticks E2</v>
          </cell>
          <cell r="F23" t="str">
            <v>-</v>
          </cell>
          <cell r="G23" t="str">
            <v>Upward E5</v>
          </cell>
        </row>
        <row r="24">
          <cell r="D24" t="str">
            <v>3K12</v>
          </cell>
          <cell r="E24" t="str">
            <v>Stick Flyers E1</v>
          </cell>
          <cell r="F24" t="str">
            <v>-</v>
          </cell>
          <cell r="G24" t="str">
            <v>Stick Flyers E2</v>
          </cell>
        </row>
        <row r="25">
          <cell r="E25" t="str">
            <v/>
          </cell>
          <cell r="F25" t="str">
            <v>-</v>
          </cell>
          <cell r="G25" t="str">
            <v xml:space="preserve"> </v>
          </cell>
        </row>
        <row r="27">
          <cell r="E27" t="str">
            <v>Ronde 5</v>
          </cell>
        </row>
        <row r="28">
          <cell r="E28" t="str">
            <v/>
          </cell>
          <cell r="F28" t="str">
            <v>-</v>
          </cell>
          <cell r="G28" t="str">
            <v/>
          </cell>
        </row>
        <row r="29">
          <cell r="E29" t="str">
            <v/>
          </cell>
          <cell r="F29" t="str">
            <v>-</v>
          </cell>
          <cell r="G29" t="str">
            <v/>
          </cell>
        </row>
        <row r="30">
          <cell r="E30" t="str">
            <v/>
          </cell>
          <cell r="F30" t="str">
            <v>-</v>
          </cell>
          <cell r="G30" t="str">
            <v/>
          </cell>
        </row>
        <row r="31">
          <cell r="E31" t="str">
            <v/>
          </cell>
          <cell r="F31" t="str">
            <v>-</v>
          </cell>
          <cell r="G31" t="str">
            <v/>
          </cell>
        </row>
        <row r="32">
          <cell r="D32"/>
        </row>
        <row r="33">
          <cell r="E33" t="str">
            <v>Ronde 6</v>
          </cell>
        </row>
        <row r="34">
          <cell r="E34" t="str">
            <v/>
          </cell>
          <cell r="F34" t="str">
            <v>-</v>
          </cell>
          <cell r="G34" t="str">
            <v/>
          </cell>
        </row>
        <row r="35">
          <cell r="E35" t="str">
            <v/>
          </cell>
          <cell r="F35" t="str">
            <v>-</v>
          </cell>
          <cell r="G35" t="str">
            <v/>
          </cell>
        </row>
        <row r="36">
          <cell r="E36" t="str">
            <v/>
          </cell>
          <cell r="F36" t="str">
            <v>-</v>
          </cell>
          <cell r="G36" t="str">
            <v/>
          </cell>
        </row>
        <row r="37">
          <cell r="E37" t="str">
            <v/>
          </cell>
          <cell r="F37" t="str">
            <v>-</v>
          </cell>
          <cell r="G37" t="str">
            <v/>
          </cell>
        </row>
        <row r="39">
          <cell r="E39" t="str">
            <v>Ronde 7</v>
          </cell>
        </row>
        <row r="40">
          <cell r="E40" t="str">
            <v/>
          </cell>
          <cell r="F40" t="str">
            <v>-</v>
          </cell>
          <cell r="G40" t="str">
            <v/>
          </cell>
        </row>
        <row r="41">
          <cell r="E41" t="str">
            <v/>
          </cell>
          <cell r="F41" t="str">
            <v>-</v>
          </cell>
          <cell r="G41" t="str">
            <v/>
          </cell>
        </row>
        <row r="42">
          <cell r="E42" t="str">
            <v/>
          </cell>
          <cell r="F42" t="str">
            <v>-</v>
          </cell>
          <cell r="G42" t="str">
            <v/>
          </cell>
        </row>
        <row r="43">
          <cell r="E43" t="str">
            <v/>
          </cell>
          <cell r="F43" t="str">
            <v>-</v>
          </cell>
          <cell r="G43" t="str">
            <v/>
          </cell>
        </row>
        <row r="45">
          <cell r="E45" t="str">
            <v>Ronde 8</v>
          </cell>
        </row>
        <row r="46">
          <cell r="E46" t="str">
            <v/>
          </cell>
          <cell r="F46" t="str">
            <v>-</v>
          </cell>
          <cell r="G46" t="str">
            <v/>
          </cell>
        </row>
        <row r="47">
          <cell r="E47" t="str">
            <v/>
          </cell>
          <cell r="F47" t="str">
            <v>-</v>
          </cell>
          <cell r="G47" t="str">
            <v/>
          </cell>
        </row>
        <row r="48">
          <cell r="E48" t="str">
            <v/>
          </cell>
          <cell r="F48" t="str">
            <v>-</v>
          </cell>
          <cell r="G48" t="str">
            <v/>
          </cell>
        </row>
        <row r="49">
          <cell r="E49" t="str">
            <v/>
          </cell>
          <cell r="F49" t="str">
            <v>-</v>
          </cell>
          <cell r="G49" t="str">
            <v/>
          </cell>
        </row>
        <row r="51">
          <cell r="E51" t="str">
            <v>Ronde 9</v>
          </cell>
        </row>
        <row r="52">
          <cell r="E52" t="str">
            <v/>
          </cell>
          <cell r="F52" t="str">
            <v>-</v>
          </cell>
          <cell r="G52" t="str">
            <v/>
          </cell>
        </row>
        <row r="53">
          <cell r="E53" t="str">
            <v/>
          </cell>
          <cell r="F53" t="str">
            <v>-</v>
          </cell>
          <cell r="G53" t="str">
            <v/>
          </cell>
        </row>
        <row r="54">
          <cell r="E54" t="str">
            <v/>
          </cell>
          <cell r="F54" t="str">
            <v>-</v>
          </cell>
          <cell r="G54" t="str">
            <v/>
          </cell>
        </row>
        <row r="55">
          <cell r="E55" t="str">
            <v/>
          </cell>
          <cell r="F55" t="str">
            <v>-</v>
          </cell>
          <cell r="G55" t="str">
            <v/>
          </cell>
        </row>
        <row r="57">
          <cell r="E57" t="str">
            <v>Ronde 10</v>
          </cell>
        </row>
        <row r="58">
          <cell r="E58" t="str">
            <v/>
          </cell>
          <cell r="F58" t="str">
            <v>-</v>
          </cell>
          <cell r="G58" t="str">
            <v/>
          </cell>
        </row>
        <row r="59">
          <cell r="E59" t="str">
            <v/>
          </cell>
          <cell r="F59" t="str">
            <v>-</v>
          </cell>
          <cell r="G59" t="str">
            <v/>
          </cell>
        </row>
        <row r="60">
          <cell r="E60" t="str">
            <v/>
          </cell>
          <cell r="F60" t="str">
            <v>-</v>
          </cell>
          <cell r="G60" t="str">
            <v/>
          </cell>
        </row>
        <row r="61">
          <cell r="E61" t="str">
            <v/>
          </cell>
          <cell r="F61" t="str">
            <v>-</v>
          </cell>
          <cell r="G61" t="str">
            <v/>
          </cell>
        </row>
        <row r="63">
          <cell r="E63" t="str">
            <v>Ronde 11</v>
          </cell>
        </row>
        <row r="64">
          <cell r="E64" t="str">
            <v/>
          </cell>
          <cell r="F64" t="str">
            <v>-</v>
          </cell>
          <cell r="G64" t="str">
            <v/>
          </cell>
        </row>
        <row r="65">
          <cell r="E65" t="str">
            <v/>
          </cell>
          <cell r="F65" t="str">
            <v>-</v>
          </cell>
          <cell r="G65" t="str">
            <v/>
          </cell>
        </row>
        <row r="66">
          <cell r="E66" t="str">
            <v/>
          </cell>
          <cell r="F66" t="str">
            <v>-</v>
          </cell>
          <cell r="G66" t="str">
            <v/>
          </cell>
        </row>
        <row r="67">
          <cell r="E67" t="str">
            <v/>
          </cell>
          <cell r="F67" t="str">
            <v>-</v>
          </cell>
          <cell r="G67" t="str">
            <v/>
          </cell>
        </row>
        <row r="69">
          <cell r="E69" t="str">
            <v>Ronde 12</v>
          </cell>
        </row>
        <row r="70">
          <cell r="E70" t="str">
            <v/>
          </cell>
          <cell r="F70" t="str">
            <v>-</v>
          </cell>
          <cell r="G70" t="str">
            <v/>
          </cell>
        </row>
        <row r="71">
          <cell r="E71" t="str">
            <v/>
          </cell>
          <cell r="F71" t="str">
            <v>-</v>
          </cell>
          <cell r="G71" t="str">
            <v/>
          </cell>
        </row>
        <row r="72">
          <cell r="E72" t="str">
            <v/>
          </cell>
          <cell r="F72" t="str">
            <v>-</v>
          </cell>
          <cell r="G72" t="str">
            <v/>
          </cell>
        </row>
        <row r="73">
          <cell r="E73" t="str">
            <v/>
          </cell>
          <cell r="F73" t="str">
            <v>-</v>
          </cell>
          <cell r="G73" t="str">
            <v/>
          </cell>
        </row>
        <row r="75">
          <cell r="E75" t="str">
            <v>Ronde 13</v>
          </cell>
        </row>
        <row r="76">
          <cell r="E76" t="str">
            <v/>
          </cell>
          <cell r="F76" t="str">
            <v>-</v>
          </cell>
          <cell r="G76" t="str">
            <v/>
          </cell>
        </row>
        <row r="77">
          <cell r="E77" t="str">
            <v/>
          </cell>
          <cell r="F77" t="str">
            <v>-</v>
          </cell>
          <cell r="G77" t="str">
            <v/>
          </cell>
        </row>
        <row r="78">
          <cell r="E78" t="str">
            <v/>
          </cell>
          <cell r="F78" t="str">
            <v>-</v>
          </cell>
          <cell r="G78" t="str">
            <v/>
          </cell>
        </row>
        <row r="79">
          <cell r="E79" t="str">
            <v/>
          </cell>
          <cell r="F79" t="str">
            <v>-</v>
          </cell>
          <cell r="G79" t="str">
            <v/>
          </cell>
        </row>
        <row r="81">
          <cell r="E81" t="str">
            <v>Ronde 14</v>
          </cell>
        </row>
        <row r="82">
          <cell r="E82" t="str">
            <v/>
          </cell>
          <cell r="F82" t="str">
            <v>-</v>
          </cell>
          <cell r="G82" t="str">
            <v/>
          </cell>
        </row>
        <row r="83">
          <cell r="E83" t="str">
            <v/>
          </cell>
          <cell r="F83" t="str">
            <v>-</v>
          </cell>
          <cell r="G83" t="str">
            <v/>
          </cell>
        </row>
        <row r="84">
          <cell r="E84" t="str">
            <v/>
          </cell>
          <cell r="F84" t="str">
            <v>-</v>
          </cell>
          <cell r="G84" t="str">
            <v/>
          </cell>
        </row>
        <row r="85">
          <cell r="E85" t="str">
            <v/>
          </cell>
          <cell r="F85" t="str">
            <v>-</v>
          </cell>
          <cell r="G85" t="str">
            <v/>
          </cell>
        </row>
        <row r="87">
          <cell r="E87" t="str">
            <v>Ronde 15</v>
          </cell>
        </row>
        <row r="88">
          <cell r="E88" t="str">
            <v/>
          </cell>
          <cell r="F88" t="str">
            <v>-</v>
          </cell>
          <cell r="G88" t="str">
            <v/>
          </cell>
        </row>
        <row r="89">
          <cell r="E89" t="str">
            <v/>
          </cell>
          <cell r="F89" t="str">
            <v>-</v>
          </cell>
          <cell r="G89" t="str">
            <v/>
          </cell>
        </row>
        <row r="90">
          <cell r="E90" t="str">
            <v/>
          </cell>
          <cell r="F90" t="str">
            <v>-</v>
          </cell>
          <cell r="G90" t="str">
            <v/>
          </cell>
        </row>
        <row r="91">
          <cell r="E91" t="str">
            <v/>
          </cell>
          <cell r="F91" t="str">
            <v>-</v>
          </cell>
          <cell r="G91" t="str">
            <v/>
          </cell>
        </row>
        <row r="93">
          <cell r="E93" t="str">
            <v>Ronde 16</v>
          </cell>
        </row>
        <row r="94">
          <cell r="E94" t="str">
            <v/>
          </cell>
          <cell r="F94" t="str">
            <v>-</v>
          </cell>
          <cell r="G94" t="str">
            <v/>
          </cell>
        </row>
        <row r="95">
          <cell r="E95" t="str">
            <v/>
          </cell>
          <cell r="F95" t="str">
            <v>-</v>
          </cell>
          <cell r="G95" t="str">
            <v/>
          </cell>
        </row>
        <row r="96">
          <cell r="E96" t="str">
            <v/>
          </cell>
          <cell r="F96" t="str">
            <v>-</v>
          </cell>
          <cell r="G96" t="str">
            <v/>
          </cell>
        </row>
        <row r="97">
          <cell r="E97" t="str">
            <v/>
          </cell>
          <cell r="F97" t="str">
            <v>-</v>
          </cell>
          <cell r="G97" t="str">
            <v/>
          </cell>
        </row>
        <row r="99">
          <cell r="E99" t="str">
            <v>Ronde 17</v>
          </cell>
        </row>
        <row r="100">
          <cell r="E100" t="str">
            <v/>
          </cell>
          <cell r="F100" t="str">
            <v>-</v>
          </cell>
          <cell r="G100" t="str">
            <v/>
          </cell>
        </row>
        <row r="101">
          <cell r="E101" t="str">
            <v/>
          </cell>
          <cell r="F101" t="str">
            <v>-</v>
          </cell>
          <cell r="G101" t="str">
            <v/>
          </cell>
        </row>
        <row r="102">
          <cell r="E102" t="str">
            <v/>
          </cell>
          <cell r="F102" t="str">
            <v>-</v>
          </cell>
          <cell r="G102" t="str">
            <v/>
          </cell>
        </row>
        <row r="103">
          <cell r="E103" t="str">
            <v/>
          </cell>
          <cell r="F103" t="str">
            <v>-</v>
          </cell>
          <cell r="G103" t="str">
            <v/>
          </cell>
        </row>
        <row r="105">
          <cell r="E105" t="str">
            <v>Ronde 18</v>
          </cell>
        </row>
        <row r="106">
          <cell r="E106" t="str">
            <v/>
          </cell>
          <cell r="F106" t="str">
            <v>-</v>
          </cell>
          <cell r="G106" t="str">
            <v/>
          </cell>
        </row>
        <row r="107">
          <cell r="E107" t="str">
            <v/>
          </cell>
          <cell r="F107" t="str">
            <v>-</v>
          </cell>
          <cell r="G107" t="str">
            <v/>
          </cell>
        </row>
        <row r="108">
          <cell r="E108" t="str">
            <v/>
          </cell>
          <cell r="F108" t="str">
            <v>-</v>
          </cell>
          <cell r="G108" t="str">
            <v/>
          </cell>
        </row>
        <row r="109">
          <cell r="E109" t="str">
            <v/>
          </cell>
          <cell r="F109" t="str">
            <v>-</v>
          </cell>
          <cell r="G109" t="str">
            <v/>
          </cell>
        </row>
        <row r="111">
          <cell r="E111" t="str">
            <v>Ronde 19</v>
          </cell>
        </row>
        <row r="112">
          <cell r="E112" t="str">
            <v/>
          </cell>
          <cell r="F112" t="str">
            <v>-</v>
          </cell>
          <cell r="G112" t="str">
            <v/>
          </cell>
        </row>
        <row r="113">
          <cell r="E113" t="str">
            <v/>
          </cell>
          <cell r="F113" t="str">
            <v>-</v>
          </cell>
          <cell r="G113" t="str">
            <v/>
          </cell>
        </row>
        <row r="114">
          <cell r="E114" t="str">
            <v/>
          </cell>
          <cell r="F114" t="str">
            <v>-</v>
          </cell>
          <cell r="G114" t="str">
            <v/>
          </cell>
        </row>
        <row r="115">
          <cell r="E115" t="str">
            <v/>
          </cell>
          <cell r="F115" t="str">
            <v>-</v>
          </cell>
          <cell r="G115" t="str">
            <v/>
          </cell>
        </row>
        <row r="117">
          <cell r="E117" t="str">
            <v>Ronde 20</v>
          </cell>
        </row>
        <row r="118">
          <cell r="E118" t="str">
            <v/>
          </cell>
          <cell r="F118" t="str">
            <v>-</v>
          </cell>
          <cell r="G118" t="str">
            <v/>
          </cell>
        </row>
        <row r="119">
          <cell r="E119" t="str">
            <v/>
          </cell>
          <cell r="F119" t="str">
            <v>-</v>
          </cell>
          <cell r="G119" t="str">
            <v/>
          </cell>
        </row>
        <row r="120">
          <cell r="E120" t="str">
            <v/>
          </cell>
          <cell r="F120" t="str">
            <v>-</v>
          </cell>
          <cell r="G120" t="str">
            <v/>
          </cell>
        </row>
        <row r="121">
          <cell r="E121" t="str">
            <v/>
          </cell>
          <cell r="F121" t="str">
            <v>-</v>
          </cell>
          <cell r="G121" t="str">
            <v/>
          </cell>
        </row>
      </sheetData>
      <sheetData sheetId="10">
        <row r="1">
          <cell r="E1" t="str">
            <v>Schema E-Hockey Hoofdklasse</v>
          </cell>
        </row>
        <row r="2">
          <cell r="E2"/>
        </row>
        <row r="3">
          <cell r="E3" t="str">
            <v>Ronde 1</v>
          </cell>
        </row>
        <row r="4">
          <cell r="D4" t="str">
            <v>HK01</v>
          </cell>
          <cell r="E4" t="str">
            <v>De Pont E1</v>
          </cell>
          <cell r="F4" t="str">
            <v>-</v>
          </cell>
          <cell r="G4" t="str">
            <v>De Pont E2</v>
          </cell>
        </row>
        <row r="5">
          <cell r="D5" t="str">
            <v>HK02</v>
          </cell>
          <cell r="E5" t="str">
            <v>Upward E1</v>
          </cell>
          <cell r="F5" t="str">
            <v>-</v>
          </cell>
          <cell r="G5" t="str">
            <v>Push E1</v>
          </cell>
        </row>
        <row r="6">
          <cell r="D6" t="str">
            <v>HK03</v>
          </cell>
          <cell r="E6" t="str">
            <v>GP Bulls E1</v>
          </cell>
          <cell r="F6" t="str">
            <v>-</v>
          </cell>
          <cell r="G6" t="str">
            <v>E-team Emmen E1</v>
          </cell>
        </row>
        <row r="7">
          <cell r="E7" t="str">
            <v/>
          </cell>
          <cell r="F7" t="str">
            <v>-</v>
          </cell>
          <cell r="G7" t="str">
            <v/>
          </cell>
        </row>
        <row r="9">
          <cell r="E9" t="str">
            <v>Ronde 2</v>
          </cell>
        </row>
        <row r="10">
          <cell r="D10" t="str">
            <v>HK04</v>
          </cell>
          <cell r="E10" t="str">
            <v>De Pont E1</v>
          </cell>
          <cell r="F10" t="str">
            <v>-</v>
          </cell>
          <cell r="G10" t="str">
            <v>Upward E1</v>
          </cell>
        </row>
        <row r="11">
          <cell r="D11" t="str">
            <v>HK05</v>
          </cell>
          <cell r="E11" t="str">
            <v>E-team Emmen E1</v>
          </cell>
          <cell r="F11" t="str">
            <v>-</v>
          </cell>
          <cell r="G11" t="str">
            <v>De Pont E2</v>
          </cell>
        </row>
        <row r="12">
          <cell r="D12" t="str">
            <v>HK06</v>
          </cell>
          <cell r="E12" t="str">
            <v>GP Bulls E1</v>
          </cell>
          <cell r="F12" t="str">
            <v>-</v>
          </cell>
          <cell r="G12" t="str">
            <v>Push E1</v>
          </cell>
        </row>
        <row r="13">
          <cell r="E13" t="str">
            <v/>
          </cell>
          <cell r="F13" t="str">
            <v>-</v>
          </cell>
          <cell r="G13" t="str">
            <v/>
          </cell>
        </row>
        <row r="15">
          <cell r="E15" t="str">
            <v>Ronde 3</v>
          </cell>
        </row>
        <row r="16">
          <cell r="D16" t="str">
            <v>HK07</v>
          </cell>
          <cell r="E16" t="str">
            <v>GP Bulls E1</v>
          </cell>
          <cell r="F16" t="str">
            <v>-</v>
          </cell>
          <cell r="G16" t="str">
            <v>De Pont E1</v>
          </cell>
        </row>
        <row r="17">
          <cell r="D17" t="str">
            <v>HK08</v>
          </cell>
          <cell r="E17" t="str">
            <v>Upward E1</v>
          </cell>
          <cell r="F17" t="str">
            <v>-</v>
          </cell>
          <cell r="G17" t="str">
            <v>De Pont E2</v>
          </cell>
        </row>
        <row r="18">
          <cell r="D18" t="str">
            <v>HK09</v>
          </cell>
          <cell r="E18" t="str">
            <v>E-team Emmen E1</v>
          </cell>
          <cell r="F18" t="str">
            <v>-</v>
          </cell>
          <cell r="G18" t="str">
            <v>Push E1</v>
          </cell>
        </row>
        <row r="19">
          <cell r="E19" t="str">
            <v/>
          </cell>
          <cell r="F19" t="str">
            <v>-</v>
          </cell>
          <cell r="G19" t="str">
            <v/>
          </cell>
        </row>
        <row r="21">
          <cell r="E21" t="str">
            <v>Ronde 4</v>
          </cell>
        </row>
        <row r="22">
          <cell r="D22" t="str">
            <v>HK10</v>
          </cell>
          <cell r="E22" t="str">
            <v>GP Bulls E1</v>
          </cell>
          <cell r="F22" t="str">
            <v>-</v>
          </cell>
          <cell r="G22" t="str">
            <v>Upward E1</v>
          </cell>
        </row>
        <row r="23">
          <cell r="D23" t="str">
            <v>HK11</v>
          </cell>
          <cell r="E23" t="str">
            <v>De Pont E1</v>
          </cell>
          <cell r="F23" t="str">
            <v>-</v>
          </cell>
          <cell r="G23" t="str">
            <v>E-team Emmen E1</v>
          </cell>
        </row>
        <row r="24">
          <cell r="D24" t="str">
            <v>HK12</v>
          </cell>
          <cell r="E24" t="str">
            <v>Push E1</v>
          </cell>
          <cell r="F24" t="str">
            <v>-</v>
          </cell>
          <cell r="G24" t="str">
            <v>De Pont E2</v>
          </cell>
        </row>
        <row r="25">
          <cell r="E25" t="str">
            <v/>
          </cell>
          <cell r="F25" t="str">
            <v>-</v>
          </cell>
          <cell r="G25" t="str">
            <v/>
          </cell>
        </row>
        <row r="27">
          <cell r="E27" t="str">
            <v>Ronde 5</v>
          </cell>
        </row>
        <row r="28">
          <cell r="D28" t="str">
            <v>HK13</v>
          </cell>
          <cell r="E28" t="str">
            <v>GP Bulls E1</v>
          </cell>
          <cell r="F28" t="str">
            <v>-</v>
          </cell>
          <cell r="G28" t="str">
            <v>De Pont E2</v>
          </cell>
        </row>
        <row r="29">
          <cell r="D29" t="str">
            <v>HK14</v>
          </cell>
          <cell r="E29" t="str">
            <v>De Pont E1</v>
          </cell>
          <cell r="F29" t="str">
            <v>-</v>
          </cell>
          <cell r="G29" t="str">
            <v>Push E1</v>
          </cell>
        </row>
        <row r="30">
          <cell r="D30" t="str">
            <v>HK15</v>
          </cell>
          <cell r="E30" t="str">
            <v>Upward E1</v>
          </cell>
          <cell r="F30" t="str">
            <v>-</v>
          </cell>
          <cell r="G30" t="str">
            <v>E-team Emmen E1</v>
          </cell>
        </row>
        <row r="31">
          <cell r="E31" t="str">
            <v/>
          </cell>
          <cell r="F31" t="str">
            <v>-</v>
          </cell>
          <cell r="G31" t="str">
            <v/>
          </cell>
        </row>
        <row r="33">
          <cell r="E33" t="str">
            <v>Ronde 6</v>
          </cell>
        </row>
        <row r="34">
          <cell r="D34" t="str">
            <v>HK16</v>
          </cell>
          <cell r="E34" t="str">
            <v>Push E1</v>
          </cell>
          <cell r="F34" t="str">
            <v>-</v>
          </cell>
          <cell r="G34" t="str">
            <v>GP Bulls E1</v>
          </cell>
        </row>
        <row r="35">
          <cell r="D35" t="str">
            <v>HK17</v>
          </cell>
          <cell r="E35" t="str">
            <v>De Pont E2</v>
          </cell>
          <cell r="F35" t="str">
            <v>-</v>
          </cell>
          <cell r="G35" t="str">
            <v>De Pont E1</v>
          </cell>
        </row>
        <row r="36">
          <cell r="D36" t="str">
            <v>HK18</v>
          </cell>
          <cell r="E36" t="str">
            <v>E-team Emmen E1</v>
          </cell>
          <cell r="F36" t="str">
            <v>-</v>
          </cell>
          <cell r="G36" t="str">
            <v>Upward E1</v>
          </cell>
        </row>
        <row r="37">
          <cell r="E37" t="str">
            <v/>
          </cell>
          <cell r="F37" t="str">
            <v>-</v>
          </cell>
          <cell r="G37" t="str">
            <v/>
          </cell>
        </row>
        <row r="39">
          <cell r="E39" t="str">
            <v>Ronde 7</v>
          </cell>
        </row>
        <row r="40">
          <cell r="D40" t="str">
            <v>HK19</v>
          </cell>
          <cell r="E40" t="str">
            <v>De Pont E1</v>
          </cell>
          <cell r="F40" t="str">
            <v>-</v>
          </cell>
          <cell r="G40" t="str">
            <v>GP Bulls E1</v>
          </cell>
        </row>
        <row r="41">
          <cell r="D41" t="str">
            <v>HK20</v>
          </cell>
          <cell r="E41" t="str">
            <v>De Pont E2</v>
          </cell>
          <cell r="F41" t="str">
            <v>-</v>
          </cell>
          <cell r="G41" t="str">
            <v>E-team Emmen E1</v>
          </cell>
        </row>
        <row r="42">
          <cell r="D42" t="str">
            <v>HK21</v>
          </cell>
          <cell r="E42" t="str">
            <v>Push E1</v>
          </cell>
          <cell r="F42" t="str">
            <v>-</v>
          </cell>
          <cell r="G42" t="str">
            <v>Upward E1</v>
          </cell>
        </row>
        <row r="43">
          <cell r="E43" t="str">
            <v/>
          </cell>
          <cell r="F43" t="str">
            <v>-</v>
          </cell>
          <cell r="G43" t="str">
            <v/>
          </cell>
        </row>
        <row r="45">
          <cell r="E45" t="str">
            <v>Ronde 8</v>
          </cell>
        </row>
        <row r="46">
          <cell r="D46" t="str">
            <v>HK22</v>
          </cell>
          <cell r="E46" t="str">
            <v>Push E1</v>
          </cell>
          <cell r="F46" t="str">
            <v>-</v>
          </cell>
          <cell r="G46" t="str">
            <v>De Pont E1</v>
          </cell>
        </row>
        <row r="47">
          <cell r="D47" t="str">
            <v>HK23</v>
          </cell>
          <cell r="E47" t="str">
            <v>De Pont E2</v>
          </cell>
          <cell r="F47" t="str">
            <v>-</v>
          </cell>
          <cell r="G47" t="str">
            <v>Upward E1</v>
          </cell>
        </row>
        <row r="48">
          <cell r="D48" t="str">
            <v>HK24</v>
          </cell>
          <cell r="E48" t="str">
            <v>E-team Emmen E1</v>
          </cell>
          <cell r="F48" t="str">
            <v>-</v>
          </cell>
          <cell r="G48" t="str">
            <v>GP Bulls E1</v>
          </cell>
        </row>
        <row r="49">
          <cell r="E49" t="str">
            <v/>
          </cell>
          <cell r="F49" t="str">
            <v>-</v>
          </cell>
          <cell r="G49" t="str">
            <v/>
          </cell>
        </row>
        <row r="51">
          <cell r="E51" t="str">
            <v>Ronde 9</v>
          </cell>
        </row>
        <row r="52">
          <cell r="D52" t="str">
            <v>HK25</v>
          </cell>
          <cell r="E52" t="str">
            <v>Upward E1</v>
          </cell>
          <cell r="F52" t="str">
            <v>-</v>
          </cell>
          <cell r="G52" t="str">
            <v>De Pont E1</v>
          </cell>
        </row>
        <row r="53">
          <cell r="D53" t="str">
            <v>HK26</v>
          </cell>
          <cell r="E53" t="str">
            <v>Push E1</v>
          </cell>
          <cell r="F53" t="str">
            <v>-</v>
          </cell>
          <cell r="G53" t="str">
            <v>E-team Emmen E1</v>
          </cell>
        </row>
        <row r="54">
          <cell r="D54" t="str">
            <v>HK27</v>
          </cell>
          <cell r="E54" t="str">
            <v>De Pont E2</v>
          </cell>
          <cell r="F54" t="str">
            <v>-</v>
          </cell>
          <cell r="G54" t="str">
            <v>GP Bulls E1</v>
          </cell>
        </row>
        <row r="55">
          <cell r="E55" t="str">
            <v/>
          </cell>
          <cell r="F55" t="str">
            <v>-</v>
          </cell>
          <cell r="G55" t="str">
            <v/>
          </cell>
        </row>
        <row r="57">
          <cell r="E57" t="str">
            <v>Ronde 10</v>
          </cell>
        </row>
        <row r="58">
          <cell r="D58" t="str">
            <v>HK28</v>
          </cell>
          <cell r="E58" t="str">
            <v>Upward E1</v>
          </cell>
          <cell r="F58" t="str">
            <v>-</v>
          </cell>
          <cell r="G58" t="str">
            <v>GP Bulls E1</v>
          </cell>
        </row>
        <row r="59">
          <cell r="D59" t="str">
            <v>HK29</v>
          </cell>
          <cell r="E59" t="str">
            <v>E-team Emmen E1</v>
          </cell>
          <cell r="F59" t="str">
            <v>-</v>
          </cell>
          <cell r="G59" t="str">
            <v>De Pont E1</v>
          </cell>
        </row>
        <row r="60">
          <cell r="D60" t="str">
            <v>HK30</v>
          </cell>
          <cell r="E60" t="str">
            <v>De Pont E2</v>
          </cell>
          <cell r="F60" t="str">
            <v>-</v>
          </cell>
          <cell r="G60" t="str">
            <v>Push E1</v>
          </cell>
        </row>
        <row r="61">
          <cell r="E61" t="str">
            <v/>
          </cell>
          <cell r="F61" t="str">
            <v>-</v>
          </cell>
          <cell r="G61" t="str">
            <v/>
          </cell>
        </row>
        <row r="63">
          <cell r="E63" t="str">
            <v>Ronde 11</v>
          </cell>
        </row>
        <row r="64">
          <cell r="D64" t="str">
            <v>HK31</v>
          </cell>
          <cell r="E64" t="str">
            <v>De Pont E1</v>
          </cell>
          <cell r="F64" t="str">
            <v>-</v>
          </cell>
          <cell r="G64" t="str">
            <v>Upward E1</v>
          </cell>
        </row>
        <row r="65">
          <cell r="D65" t="str">
            <v>HK32</v>
          </cell>
          <cell r="E65" t="str">
            <v>GP Bulls E1</v>
          </cell>
          <cell r="F65" t="str">
            <v>-</v>
          </cell>
          <cell r="G65" t="str">
            <v>De Pont E2</v>
          </cell>
        </row>
        <row r="66">
          <cell r="D66" t="str">
            <v>HK33</v>
          </cell>
          <cell r="E66" t="str">
            <v>E-team Emmen E1</v>
          </cell>
          <cell r="F66" t="str">
            <v>-</v>
          </cell>
          <cell r="G66" t="str">
            <v>Push E1</v>
          </cell>
        </row>
        <row r="67">
          <cell r="E67" t="str">
            <v/>
          </cell>
          <cell r="F67" t="str">
            <v>-</v>
          </cell>
          <cell r="G67" t="str">
            <v/>
          </cell>
        </row>
        <row r="69">
          <cell r="E69" t="str">
            <v>Ronde 12</v>
          </cell>
        </row>
        <row r="70">
          <cell r="D70" t="str">
            <v>HK34</v>
          </cell>
          <cell r="E70" t="str">
            <v>Upward E1</v>
          </cell>
          <cell r="F70" t="str">
            <v>-</v>
          </cell>
          <cell r="G70" t="str">
            <v>E-team Emmen E1</v>
          </cell>
        </row>
        <row r="71">
          <cell r="D71" t="str">
            <v>HK35</v>
          </cell>
          <cell r="E71" t="str">
            <v>GP Bulls E1</v>
          </cell>
          <cell r="F71" t="str">
            <v>-</v>
          </cell>
          <cell r="G71" t="str">
            <v>Push E1</v>
          </cell>
        </row>
        <row r="72">
          <cell r="D72" t="str">
            <v>HK36</v>
          </cell>
          <cell r="E72" t="str">
            <v>De Pont E1</v>
          </cell>
          <cell r="F72" t="str">
            <v>-</v>
          </cell>
          <cell r="G72" t="str">
            <v>De Pont E2</v>
          </cell>
        </row>
        <row r="73">
          <cell r="E73" t="str">
            <v/>
          </cell>
          <cell r="F73" t="str">
            <v>-</v>
          </cell>
          <cell r="G73" t="str">
            <v/>
          </cell>
        </row>
        <row r="75">
          <cell r="E75" t="str">
            <v>Ronde 13</v>
          </cell>
        </row>
        <row r="76">
          <cell r="D76" t="str">
            <v>HK37</v>
          </cell>
          <cell r="E76" t="str">
            <v>GP Bulls E1</v>
          </cell>
          <cell r="F76" t="str">
            <v>-</v>
          </cell>
          <cell r="G76" t="str">
            <v>E-team Emmen E1</v>
          </cell>
        </row>
        <row r="77">
          <cell r="D77" t="str">
            <v>HK38</v>
          </cell>
          <cell r="E77" t="str">
            <v>Upward E1</v>
          </cell>
          <cell r="F77" t="str">
            <v>-</v>
          </cell>
          <cell r="G77" t="str">
            <v>De Pont E2</v>
          </cell>
        </row>
        <row r="78">
          <cell r="D78" t="str">
            <v>HK39</v>
          </cell>
          <cell r="E78" t="str">
            <v>De Pont E1</v>
          </cell>
          <cell r="F78" t="str">
            <v>-</v>
          </cell>
          <cell r="G78" t="str">
            <v>Push E1</v>
          </cell>
        </row>
        <row r="79">
          <cell r="E79" t="str">
            <v/>
          </cell>
          <cell r="F79" t="str">
            <v>-</v>
          </cell>
          <cell r="G79" t="str">
            <v/>
          </cell>
        </row>
        <row r="81">
          <cell r="E81" t="str">
            <v>Ronde 14</v>
          </cell>
          <cell r="G81" t="str">
            <v>Arnhem</v>
          </cell>
        </row>
        <row r="82">
          <cell r="D82" t="str">
            <v>HK40</v>
          </cell>
          <cell r="E82" t="str">
            <v>Push E1</v>
          </cell>
          <cell r="F82" t="str">
            <v>-</v>
          </cell>
          <cell r="G82" t="str">
            <v>De Pont E2</v>
          </cell>
        </row>
        <row r="83">
          <cell r="D83" t="str">
            <v>HK41</v>
          </cell>
          <cell r="E83" t="str">
            <v>De Pont E1</v>
          </cell>
          <cell r="F83" t="str">
            <v>-</v>
          </cell>
          <cell r="G83" t="str">
            <v>E-team Emmen E1</v>
          </cell>
        </row>
        <row r="84">
          <cell r="D84" t="str">
            <v>HK42</v>
          </cell>
          <cell r="E84" t="str">
            <v>GP Bulls E1</v>
          </cell>
          <cell r="F84" t="str">
            <v>-</v>
          </cell>
          <cell r="G84" t="str">
            <v>Upward E1</v>
          </cell>
        </row>
        <row r="85">
          <cell r="E85" t="str">
            <v/>
          </cell>
          <cell r="F85" t="str">
            <v>-</v>
          </cell>
          <cell r="G85" t="str">
            <v/>
          </cell>
        </row>
        <row r="87">
          <cell r="E87" t="str">
            <v>Ronde 15</v>
          </cell>
        </row>
        <row r="88">
          <cell r="D88" t="str">
            <v>HK43</v>
          </cell>
          <cell r="E88" t="str">
            <v>E-team Emmen E1</v>
          </cell>
          <cell r="F88" t="str">
            <v>-</v>
          </cell>
          <cell r="G88" t="str">
            <v>De Pont E2</v>
          </cell>
        </row>
        <row r="89">
          <cell r="D89" t="str">
            <v>HK44</v>
          </cell>
          <cell r="E89" t="str">
            <v>Upward E1</v>
          </cell>
          <cell r="F89" t="str">
            <v>-</v>
          </cell>
          <cell r="G89" t="str">
            <v>Push E1</v>
          </cell>
        </row>
        <row r="90">
          <cell r="D90" t="str">
            <v>HK45</v>
          </cell>
          <cell r="E90" t="str">
            <v>GP Bulls E1</v>
          </cell>
          <cell r="F90" t="str">
            <v>-</v>
          </cell>
          <cell r="G90" t="str">
            <v>De Pont E1</v>
          </cell>
        </row>
        <row r="91">
          <cell r="E91" t="str">
            <v/>
          </cell>
          <cell r="F91" t="str">
            <v>-</v>
          </cell>
          <cell r="G91" t="str">
            <v/>
          </cell>
        </row>
        <row r="93">
          <cell r="E93" t="str">
            <v>Ronde 16</v>
          </cell>
        </row>
        <row r="94">
          <cell r="E94" t="str">
            <v/>
          </cell>
          <cell r="F94" t="str">
            <v>-</v>
          </cell>
          <cell r="G94" t="str">
            <v/>
          </cell>
        </row>
        <row r="95">
          <cell r="E95" t="str">
            <v/>
          </cell>
          <cell r="F95" t="str">
            <v>-</v>
          </cell>
          <cell r="G95" t="str">
            <v/>
          </cell>
        </row>
        <row r="96">
          <cell r="E96" t="str">
            <v/>
          </cell>
          <cell r="F96" t="str">
            <v>-</v>
          </cell>
          <cell r="G96" t="str">
            <v xml:space="preserve"> </v>
          </cell>
        </row>
        <row r="97">
          <cell r="E97" t="str">
            <v/>
          </cell>
          <cell r="F97" t="str">
            <v>-</v>
          </cell>
          <cell r="G97" t="str">
            <v/>
          </cell>
        </row>
        <row r="99">
          <cell r="E99" t="str">
            <v>Ronde 17</v>
          </cell>
        </row>
        <row r="100">
          <cell r="E100" t="str">
            <v/>
          </cell>
          <cell r="F100" t="str">
            <v>-</v>
          </cell>
          <cell r="G100" t="str">
            <v/>
          </cell>
        </row>
        <row r="101">
          <cell r="E101" t="str">
            <v/>
          </cell>
          <cell r="F101" t="str">
            <v>-</v>
          </cell>
          <cell r="G101" t="str">
            <v/>
          </cell>
        </row>
        <row r="102">
          <cell r="E102" t="str">
            <v/>
          </cell>
          <cell r="F102" t="str">
            <v>-</v>
          </cell>
          <cell r="G102" t="str">
            <v/>
          </cell>
        </row>
        <row r="103">
          <cell r="E103" t="str">
            <v/>
          </cell>
          <cell r="F103" t="str">
            <v>-</v>
          </cell>
          <cell r="G103" t="str">
            <v/>
          </cell>
        </row>
        <row r="105">
          <cell r="E105" t="str">
            <v>Ronde 18</v>
          </cell>
        </row>
        <row r="106">
          <cell r="E106" t="str">
            <v/>
          </cell>
          <cell r="F106" t="str">
            <v>-</v>
          </cell>
          <cell r="G106" t="str">
            <v/>
          </cell>
        </row>
        <row r="107">
          <cell r="E107" t="str">
            <v/>
          </cell>
          <cell r="F107" t="str">
            <v>-</v>
          </cell>
          <cell r="G107" t="str">
            <v/>
          </cell>
        </row>
        <row r="108">
          <cell r="E108" t="str">
            <v/>
          </cell>
          <cell r="F108" t="str">
            <v>-</v>
          </cell>
          <cell r="G108" t="str">
            <v/>
          </cell>
        </row>
        <row r="109">
          <cell r="E109" t="str">
            <v/>
          </cell>
          <cell r="F109" t="str">
            <v>-</v>
          </cell>
          <cell r="G109" t="str">
            <v/>
          </cell>
        </row>
        <row r="111">
          <cell r="E111" t="str">
            <v>Ronde 19</v>
          </cell>
        </row>
        <row r="112">
          <cell r="E112" t="str">
            <v/>
          </cell>
          <cell r="F112" t="str">
            <v>-</v>
          </cell>
          <cell r="G112" t="str">
            <v/>
          </cell>
        </row>
        <row r="113">
          <cell r="E113" t="str">
            <v/>
          </cell>
          <cell r="F113" t="str">
            <v>-</v>
          </cell>
          <cell r="G113" t="str">
            <v/>
          </cell>
        </row>
        <row r="114">
          <cell r="E114" t="str">
            <v/>
          </cell>
          <cell r="F114" t="str">
            <v>-</v>
          </cell>
          <cell r="G114" t="str">
            <v/>
          </cell>
        </row>
        <row r="115">
          <cell r="E115" t="str">
            <v/>
          </cell>
          <cell r="F115" t="str">
            <v>-</v>
          </cell>
          <cell r="G115" t="str">
            <v/>
          </cell>
        </row>
        <row r="117">
          <cell r="E117" t="str">
            <v>Ronde 20</v>
          </cell>
        </row>
        <row r="118">
          <cell r="E118" t="str">
            <v/>
          </cell>
          <cell r="F118" t="str">
            <v>-</v>
          </cell>
          <cell r="G118" t="str">
            <v/>
          </cell>
        </row>
        <row r="119">
          <cell r="E119" t="str">
            <v/>
          </cell>
          <cell r="F119" t="str">
            <v>-</v>
          </cell>
          <cell r="G119" t="str">
            <v/>
          </cell>
        </row>
        <row r="120">
          <cell r="E120" t="str">
            <v/>
          </cell>
          <cell r="F120" t="str">
            <v>-</v>
          </cell>
          <cell r="G120" t="str">
            <v/>
          </cell>
        </row>
        <row r="121">
          <cell r="E121" t="str">
            <v/>
          </cell>
          <cell r="F121" t="str">
            <v>-</v>
          </cell>
          <cell r="G121" t="str">
            <v/>
          </cell>
        </row>
      </sheetData>
      <sheetData sheetId="11">
        <row r="1">
          <cell r="E1" t="str">
            <v>Schema E-Hockey Overgangsklasse</v>
          </cell>
        </row>
        <row r="2">
          <cell r="E2"/>
        </row>
        <row r="3">
          <cell r="E3" t="str">
            <v>Ronde 1</v>
          </cell>
        </row>
        <row r="4">
          <cell r="D4" t="str">
            <v>OK01</v>
          </cell>
          <cell r="E4" t="str">
            <v>GP Bulls E2</v>
          </cell>
          <cell r="F4" t="str">
            <v>-</v>
          </cell>
          <cell r="G4" t="str">
            <v>CHT E1</v>
          </cell>
        </row>
        <row r="5">
          <cell r="D5" t="str">
            <v>OK02</v>
          </cell>
          <cell r="E5" t="str">
            <v>Gidos E1</v>
          </cell>
          <cell r="F5" t="str">
            <v>-</v>
          </cell>
          <cell r="G5" t="str">
            <v>Kampong E1</v>
          </cell>
        </row>
        <row r="6">
          <cell r="D6" t="str">
            <v>OK03</v>
          </cell>
          <cell r="E6" t="str">
            <v>Black Scorpions E1</v>
          </cell>
          <cell r="F6" t="str">
            <v>-</v>
          </cell>
          <cell r="G6" t="str">
            <v>Upward E2</v>
          </cell>
        </row>
        <row r="7">
          <cell r="E7" t="str">
            <v/>
          </cell>
          <cell r="F7" t="str">
            <v>-</v>
          </cell>
          <cell r="G7" t="str">
            <v/>
          </cell>
        </row>
        <row r="9">
          <cell r="E9" t="str">
            <v>Ronde 2</v>
          </cell>
        </row>
        <row r="10">
          <cell r="D10" t="str">
            <v>OK04</v>
          </cell>
          <cell r="E10" t="str">
            <v>Gidos E1</v>
          </cell>
          <cell r="F10" t="str">
            <v>-</v>
          </cell>
          <cell r="G10" t="str">
            <v>GP Bulls E2</v>
          </cell>
        </row>
        <row r="11">
          <cell r="D11" t="str">
            <v>OK05</v>
          </cell>
          <cell r="E11" t="str">
            <v>Black Scorpions E1</v>
          </cell>
          <cell r="F11" t="str">
            <v>-</v>
          </cell>
          <cell r="G11" t="str">
            <v>CHT E1</v>
          </cell>
        </row>
        <row r="12">
          <cell r="D12" t="str">
            <v>OK06</v>
          </cell>
          <cell r="E12" t="str">
            <v>Kampong E1</v>
          </cell>
          <cell r="F12" t="str">
            <v>-</v>
          </cell>
          <cell r="G12" t="str">
            <v>Upward E2</v>
          </cell>
        </row>
        <row r="13">
          <cell r="E13" t="str">
            <v/>
          </cell>
          <cell r="F13" t="str">
            <v>-</v>
          </cell>
          <cell r="G13" t="str">
            <v/>
          </cell>
        </row>
        <row r="15">
          <cell r="E15" t="str">
            <v>Ronde 3</v>
          </cell>
        </row>
        <row r="16">
          <cell r="D16" t="str">
            <v>OK07</v>
          </cell>
          <cell r="E16" t="str">
            <v>Gidos E1</v>
          </cell>
          <cell r="F16" t="str">
            <v>-</v>
          </cell>
          <cell r="G16" t="str">
            <v>Black Scorpions E1</v>
          </cell>
        </row>
        <row r="17">
          <cell r="D17" t="str">
            <v>OK08</v>
          </cell>
          <cell r="E17" t="str">
            <v>Kampong E1</v>
          </cell>
          <cell r="F17" t="str">
            <v>-</v>
          </cell>
          <cell r="G17" t="str">
            <v>GP Bulls E2</v>
          </cell>
        </row>
        <row r="18">
          <cell r="D18" t="str">
            <v>OK09</v>
          </cell>
          <cell r="E18" t="str">
            <v>Upward E2</v>
          </cell>
          <cell r="F18" t="str">
            <v>-</v>
          </cell>
          <cell r="G18" t="str">
            <v>CHT E1</v>
          </cell>
        </row>
        <row r="19">
          <cell r="E19" t="str">
            <v/>
          </cell>
          <cell r="F19" t="str">
            <v>-</v>
          </cell>
          <cell r="G19" t="str">
            <v/>
          </cell>
        </row>
        <row r="21">
          <cell r="E21" t="str">
            <v>Ronde 4</v>
          </cell>
        </row>
        <row r="22">
          <cell r="D22" t="str">
            <v>OK10</v>
          </cell>
          <cell r="E22" t="str">
            <v>Gidos E1</v>
          </cell>
          <cell r="F22" t="str">
            <v>-</v>
          </cell>
          <cell r="G22" t="str">
            <v>CHT E1</v>
          </cell>
        </row>
        <row r="23">
          <cell r="D23" t="str">
            <v>OK11</v>
          </cell>
          <cell r="E23" t="str">
            <v>Black Scorpions E1</v>
          </cell>
          <cell r="F23" t="str">
            <v>-</v>
          </cell>
          <cell r="G23" t="str">
            <v>Kampong E1</v>
          </cell>
        </row>
        <row r="24">
          <cell r="D24" t="str">
            <v>OK12</v>
          </cell>
          <cell r="E24" t="str">
            <v>Upward E2</v>
          </cell>
          <cell r="F24" t="str">
            <v>-</v>
          </cell>
          <cell r="G24" t="str">
            <v>GP Bulls E2</v>
          </cell>
        </row>
        <row r="25">
          <cell r="E25" t="str">
            <v/>
          </cell>
          <cell r="F25" t="str">
            <v>-</v>
          </cell>
          <cell r="G25" t="str">
            <v/>
          </cell>
        </row>
        <row r="27">
          <cell r="E27" t="str">
            <v>Ronde 5</v>
          </cell>
        </row>
        <row r="28">
          <cell r="D28" t="str">
            <v>OK13</v>
          </cell>
          <cell r="E28" t="str">
            <v>Gidos E1</v>
          </cell>
          <cell r="F28" t="str">
            <v>-</v>
          </cell>
          <cell r="G28" t="str">
            <v>Upward E2</v>
          </cell>
        </row>
        <row r="29">
          <cell r="D29" t="str">
            <v>OK14</v>
          </cell>
          <cell r="E29" t="str">
            <v>Black Scorpions E1</v>
          </cell>
          <cell r="F29" t="str">
            <v>-</v>
          </cell>
          <cell r="G29" t="str">
            <v>GP Bulls E2</v>
          </cell>
        </row>
        <row r="30">
          <cell r="D30" t="str">
            <v>OK15</v>
          </cell>
          <cell r="E30" t="str">
            <v>Kampong E1</v>
          </cell>
          <cell r="F30" t="str">
            <v>-</v>
          </cell>
          <cell r="G30" t="str">
            <v>CHT E1</v>
          </cell>
        </row>
        <row r="31">
          <cell r="E31" t="str">
            <v/>
          </cell>
          <cell r="F31" t="str">
            <v>-</v>
          </cell>
          <cell r="G31" t="str">
            <v/>
          </cell>
        </row>
        <row r="33">
          <cell r="E33" t="str">
            <v>Ronde 6</v>
          </cell>
        </row>
        <row r="34">
          <cell r="D34" t="str">
            <v>OK16</v>
          </cell>
          <cell r="E34" t="str">
            <v>GP Bulls E2</v>
          </cell>
          <cell r="F34" t="str">
            <v>-</v>
          </cell>
          <cell r="G34" t="str">
            <v>Gidos E1</v>
          </cell>
        </row>
        <row r="35">
          <cell r="D35" t="str">
            <v>OK17</v>
          </cell>
          <cell r="E35" t="str">
            <v>CHT E1</v>
          </cell>
          <cell r="F35" t="str">
            <v>-</v>
          </cell>
          <cell r="G35" t="str">
            <v>Black Scorpions E1</v>
          </cell>
        </row>
        <row r="36">
          <cell r="D36" t="str">
            <v>OK18</v>
          </cell>
          <cell r="E36" t="str">
            <v>Kampong E1</v>
          </cell>
          <cell r="F36" t="str">
            <v>-</v>
          </cell>
          <cell r="G36" t="str">
            <v>Gidos E1</v>
          </cell>
        </row>
        <row r="37">
          <cell r="E37" t="str">
            <v/>
          </cell>
          <cell r="F37" t="str">
            <v>-</v>
          </cell>
          <cell r="G37" t="str">
            <v/>
          </cell>
        </row>
        <row r="39">
          <cell r="E39" t="str">
            <v>Ronde 7</v>
          </cell>
        </row>
        <row r="40">
          <cell r="D40" t="str">
            <v>OK19</v>
          </cell>
          <cell r="E40" t="str">
            <v>GP Bulls E2</v>
          </cell>
          <cell r="F40" t="str">
            <v>-</v>
          </cell>
          <cell r="G40" t="str">
            <v>Upward E2</v>
          </cell>
        </row>
        <row r="41">
          <cell r="D41" t="str">
            <v>OK20</v>
          </cell>
          <cell r="E41" t="str">
            <v>CHT E1</v>
          </cell>
          <cell r="F41" t="str">
            <v>-</v>
          </cell>
          <cell r="G41" t="str">
            <v>Kampong E1</v>
          </cell>
        </row>
        <row r="42">
          <cell r="D42" t="str">
            <v>OK21</v>
          </cell>
          <cell r="E42" t="str">
            <v>Upward E2</v>
          </cell>
          <cell r="F42" t="str">
            <v>-</v>
          </cell>
          <cell r="G42" t="str">
            <v>Black Scorpions E1</v>
          </cell>
        </row>
        <row r="43">
          <cell r="E43" t="str">
            <v/>
          </cell>
          <cell r="F43" t="str">
            <v>-</v>
          </cell>
          <cell r="G43" t="str">
            <v/>
          </cell>
        </row>
        <row r="45">
          <cell r="E45" t="str">
            <v>Ronde 8</v>
          </cell>
        </row>
        <row r="46">
          <cell r="D46" t="str">
            <v>OK22</v>
          </cell>
          <cell r="E46" t="str">
            <v>CHT E1</v>
          </cell>
          <cell r="F46" t="str">
            <v>-</v>
          </cell>
          <cell r="G46" t="str">
            <v>Gidos E1</v>
          </cell>
        </row>
        <row r="47">
          <cell r="D47" t="str">
            <v>OK23</v>
          </cell>
          <cell r="E47" t="str">
            <v>GP Bulls E2</v>
          </cell>
          <cell r="F47" t="str">
            <v>-</v>
          </cell>
          <cell r="G47" t="str">
            <v>Kampong E1</v>
          </cell>
        </row>
        <row r="48">
          <cell r="D48" t="str">
            <v>OK24</v>
          </cell>
          <cell r="E48" t="str">
            <v>CHT E1</v>
          </cell>
          <cell r="F48" t="str">
            <v>-</v>
          </cell>
          <cell r="G48" t="str">
            <v>Upward E2</v>
          </cell>
        </row>
        <row r="49">
          <cell r="E49" t="str">
            <v/>
          </cell>
          <cell r="F49" t="str">
            <v>-</v>
          </cell>
          <cell r="G49" t="str">
            <v/>
          </cell>
        </row>
        <row r="51">
          <cell r="E51" t="str">
            <v>Ronde 9</v>
          </cell>
        </row>
        <row r="52">
          <cell r="D52" t="str">
            <v>OK25</v>
          </cell>
          <cell r="E52" t="str">
            <v>Kampong E1</v>
          </cell>
          <cell r="F52" t="str">
            <v>-</v>
          </cell>
          <cell r="G52" t="str">
            <v>Black Scorpions E1</v>
          </cell>
        </row>
        <row r="53">
          <cell r="D53" t="str">
            <v>OK26</v>
          </cell>
          <cell r="E53" t="str">
            <v>Upward E2</v>
          </cell>
          <cell r="F53" t="str">
            <v>-</v>
          </cell>
          <cell r="G53" t="str">
            <v>Gidos E1</v>
          </cell>
        </row>
        <row r="54">
          <cell r="D54" t="str">
            <v>OK27</v>
          </cell>
          <cell r="E54" t="str">
            <v>GP Bulls E2</v>
          </cell>
          <cell r="F54" t="str">
            <v>-</v>
          </cell>
          <cell r="G54" t="str">
            <v>Black Scorpions E1</v>
          </cell>
        </row>
        <row r="55">
          <cell r="E55" t="str">
            <v/>
          </cell>
          <cell r="F55" t="str">
            <v>-</v>
          </cell>
          <cell r="G55" t="str">
            <v/>
          </cell>
        </row>
        <row r="57">
          <cell r="E57" t="str">
            <v>Ronde 10</v>
          </cell>
        </row>
        <row r="58">
          <cell r="D58" t="str">
            <v>OK28</v>
          </cell>
          <cell r="E58" t="str">
            <v>Upward E2</v>
          </cell>
          <cell r="F58" t="str">
            <v>-</v>
          </cell>
          <cell r="G58" t="str">
            <v>Kampong E1</v>
          </cell>
        </row>
        <row r="59">
          <cell r="D59" t="str">
            <v>OK29</v>
          </cell>
          <cell r="E59" t="str">
            <v>CHT E1</v>
          </cell>
          <cell r="F59" t="str">
            <v>-</v>
          </cell>
          <cell r="G59" t="str">
            <v>GP Bulls E2</v>
          </cell>
        </row>
        <row r="60">
          <cell r="D60" t="str">
            <v>OK30</v>
          </cell>
          <cell r="E60" t="str">
            <v>Black Scorpions E1</v>
          </cell>
          <cell r="F60" t="str">
            <v>-</v>
          </cell>
          <cell r="G60" t="str">
            <v>Gidos E1</v>
          </cell>
        </row>
        <row r="61">
          <cell r="E61" t="str">
            <v/>
          </cell>
          <cell r="F61" t="str">
            <v>-</v>
          </cell>
          <cell r="G61" t="str">
            <v/>
          </cell>
        </row>
        <row r="63">
          <cell r="E63" t="str">
            <v>Ronde 11</v>
          </cell>
        </row>
        <row r="64">
          <cell r="D64" t="str">
            <v>OK31</v>
          </cell>
          <cell r="E64" t="str">
            <v>Black Scorpions E1</v>
          </cell>
          <cell r="F64" t="str">
            <v>-</v>
          </cell>
          <cell r="G64" t="str">
            <v>GP Bulls E2</v>
          </cell>
        </row>
        <row r="65">
          <cell r="D65" t="str">
            <v>OK32</v>
          </cell>
          <cell r="E65" t="str">
            <v>Kampong E1</v>
          </cell>
          <cell r="F65" t="str">
            <v>-</v>
          </cell>
          <cell r="G65" t="str">
            <v>CHT E1</v>
          </cell>
        </row>
        <row r="66">
          <cell r="D66" t="str">
            <v>OK33</v>
          </cell>
          <cell r="E66" t="str">
            <v>Gidos E1</v>
          </cell>
          <cell r="F66" t="str">
            <v>-</v>
          </cell>
          <cell r="G66" t="str">
            <v>Upward E2</v>
          </cell>
        </row>
        <row r="67">
          <cell r="E67" t="str">
            <v/>
          </cell>
          <cell r="F67" t="str">
            <v>-</v>
          </cell>
          <cell r="G67" t="str">
            <v/>
          </cell>
        </row>
        <row r="69">
          <cell r="E69" t="str">
            <v>Ronde 12</v>
          </cell>
        </row>
        <row r="70">
          <cell r="D70" t="str">
            <v>OK34</v>
          </cell>
          <cell r="E70" t="str">
            <v>Black Scorpions E1</v>
          </cell>
          <cell r="F70" t="str">
            <v>-</v>
          </cell>
          <cell r="G70" t="str">
            <v>Upward E2</v>
          </cell>
        </row>
        <row r="71">
          <cell r="D71" t="str">
            <v>OK35</v>
          </cell>
          <cell r="E71" t="str">
            <v>Kampong E1</v>
          </cell>
          <cell r="F71" t="str">
            <v>-</v>
          </cell>
          <cell r="G71" t="str">
            <v>GP Bulls E2</v>
          </cell>
        </row>
        <row r="72">
          <cell r="D72" t="str">
            <v>OK36</v>
          </cell>
          <cell r="E72" t="str">
            <v>Gidos E1</v>
          </cell>
          <cell r="F72" t="str">
            <v>-</v>
          </cell>
          <cell r="G72" t="str">
            <v>CHT E1</v>
          </cell>
        </row>
        <row r="73">
          <cell r="E73" t="str">
            <v/>
          </cell>
          <cell r="F73" t="str">
            <v>-</v>
          </cell>
          <cell r="G73" t="str">
            <v/>
          </cell>
        </row>
        <row r="75">
          <cell r="E75" t="str">
            <v>Ronde 13</v>
          </cell>
        </row>
        <row r="76">
          <cell r="D76" t="str">
            <v>OK37</v>
          </cell>
          <cell r="E76" t="str">
            <v>Black Scorpions E1</v>
          </cell>
          <cell r="F76" t="str">
            <v>-</v>
          </cell>
          <cell r="G76" t="str">
            <v>Kampong E1</v>
          </cell>
        </row>
        <row r="77">
          <cell r="D77" t="str">
            <v>OK38</v>
          </cell>
          <cell r="E77" t="str">
            <v>Upward E2</v>
          </cell>
          <cell r="F77" t="str">
            <v>-</v>
          </cell>
          <cell r="G77" t="str">
            <v>CHT E1</v>
          </cell>
        </row>
        <row r="78">
          <cell r="D78" t="str">
            <v>OK39</v>
          </cell>
          <cell r="E78" t="str">
            <v>Gidos E1</v>
          </cell>
          <cell r="F78" t="str">
            <v>-</v>
          </cell>
          <cell r="G78" t="str">
            <v>GP Bulls E2</v>
          </cell>
        </row>
        <row r="79">
          <cell r="E79" t="str">
            <v/>
          </cell>
          <cell r="F79" t="str">
            <v>-</v>
          </cell>
          <cell r="G79" t="str">
            <v/>
          </cell>
        </row>
        <row r="81">
          <cell r="E81" t="str">
            <v>Ronde 14</v>
          </cell>
        </row>
        <row r="82">
          <cell r="D82" t="str">
            <v>OK40</v>
          </cell>
          <cell r="E82" t="str">
            <v>Black Scorpions E1</v>
          </cell>
          <cell r="F82" t="str">
            <v>-</v>
          </cell>
          <cell r="G82" t="str">
            <v>CHT E1</v>
          </cell>
        </row>
        <row r="83">
          <cell r="D83" t="str">
            <v>OK41</v>
          </cell>
          <cell r="E83" t="str">
            <v>Upward E2</v>
          </cell>
          <cell r="F83" t="str">
            <v>-</v>
          </cell>
          <cell r="G83" t="str">
            <v>GP Bulls E2</v>
          </cell>
        </row>
        <row r="84">
          <cell r="D84" t="str">
            <v>OK42</v>
          </cell>
          <cell r="E84" t="str">
            <v>Gidos E1</v>
          </cell>
          <cell r="F84" t="str">
            <v>-</v>
          </cell>
          <cell r="G84" t="str">
            <v>Kampong E1</v>
          </cell>
        </row>
        <row r="85">
          <cell r="E85" t="str">
            <v/>
          </cell>
          <cell r="F85" t="str">
            <v>-</v>
          </cell>
          <cell r="G85" t="str">
            <v/>
          </cell>
        </row>
        <row r="87">
          <cell r="E87" t="str">
            <v>Ronde 15</v>
          </cell>
        </row>
        <row r="88">
          <cell r="D88" t="str">
            <v>OK43</v>
          </cell>
          <cell r="E88" t="str">
            <v>GP Bulls E2</v>
          </cell>
          <cell r="F88" t="str">
            <v>-</v>
          </cell>
          <cell r="G88" t="str">
            <v>CHT E1</v>
          </cell>
        </row>
        <row r="89">
          <cell r="D89" t="str">
            <v>OK44</v>
          </cell>
          <cell r="E89" t="str">
            <v>Gidos E1</v>
          </cell>
          <cell r="F89" t="str">
            <v>-</v>
          </cell>
          <cell r="G89" t="str">
            <v>Black Scorpions E1</v>
          </cell>
        </row>
        <row r="90">
          <cell r="D90" t="str">
            <v>OK45</v>
          </cell>
          <cell r="E90" t="str">
            <v>Kampong E1</v>
          </cell>
          <cell r="F90" t="str">
            <v>-</v>
          </cell>
          <cell r="G90" t="str">
            <v>Upward E2</v>
          </cell>
        </row>
        <row r="91">
          <cell r="E91" t="str">
            <v/>
          </cell>
          <cell r="F91" t="str">
            <v>-</v>
          </cell>
          <cell r="G91" t="str">
            <v/>
          </cell>
        </row>
        <row r="93">
          <cell r="E93" t="str">
            <v>Ronde 16</v>
          </cell>
        </row>
        <row r="94">
          <cell r="E94" t="str">
            <v/>
          </cell>
          <cell r="F94" t="str">
            <v>-</v>
          </cell>
          <cell r="G94" t="str">
            <v/>
          </cell>
        </row>
        <row r="95">
          <cell r="E95" t="str">
            <v/>
          </cell>
          <cell r="F95" t="str">
            <v>-</v>
          </cell>
          <cell r="G95" t="str">
            <v/>
          </cell>
        </row>
        <row r="96">
          <cell r="E96" t="str">
            <v/>
          </cell>
          <cell r="F96" t="str">
            <v>-</v>
          </cell>
          <cell r="G96" t="str">
            <v/>
          </cell>
        </row>
        <row r="97">
          <cell r="E97" t="str">
            <v/>
          </cell>
          <cell r="F97" t="str">
            <v>-</v>
          </cell>
          <cell r="G97" t="str">
            <v/>
          </cell>
        </row>
        <row r="99">
          <cell r="E99" t="str">
            <v>Ronde 17</v>
          </cell>
        </row>
        <row r="100">
          <cell r="E100" t="str">
            <v/>
          </cell>
          <cell r="F100" t="str">
            <v>-</v>
          </cell>
          <cell r="G100" t="str">
            <v/>
          </cell>
        </row>
        <row r="101">
          <cell r="E101" t="str">
            <v/>
          </cell>
          <cell r="F101" t="str">
            <v>-</v>
          </cell>
          <cell r="G101" t="str">
            <v/>
          </cell>
        </row>
        <row r="102">
          <cell r="E102" t="str">
            <v/>
          </cell>
          <cell r="F102" t="str">
            <v>-</v>
          </cell>
          <cell r="G102" t="str">
            <v/>
          </cell>
        </row>
        <row r="103">
          <cell r="E103" t="str">
            <v/>
          </cell>
          <cell r="F103" t="str">
            <v>-</v>
          </cell>
          <cell r="G103" t="str">
            <v/>
          </cell>
        </row>
        <row r="105">
          <cell r="E105" t="str">
            <v>Ronde 18</v>
          </cell>
        </row>
        <row r="106">
          <cell r="E106" t="str">
            <v/>
          </cell>
          <cell r="F106" t="str">
            <v>-</v>
          </cell>
          <cell r="G106" t="str">
            <v/>
          </cell>
        </row>
        <row r="107">
          <cell r="E107" t="str">
            <v/>
          </cell>
          <cell r="F107" t="str">
            <v>-</v>
          </cell>
          <cell r="G107" t="str">
            <v/>
          </cell>
        </row>
        <row r="108">
          <cell r="E108" t="str">
            <v/>
          </cell>
          <cell r="F108" t="str">
            <v>-</v>
          </cell>
          <cell r="G108" t="str">
            <v/>
          </cell>
        </row>
        <row r="109">
          <cell r="E109" t="str">
            <v/>
          </cell>
          <cell r="F109" t="str">
            <v>-</v>
          </cell>
          <cell r="G109" t="str">
            <v/>
          </cell>
        </row>
        <row r="111">
          <cell r="E111" t="str">
            <v>Ronde 19</v>
          </cell>
        </row>
        <row r="112">
          <cell r="E112" t="str">
            <v/>
          </cell>
          <cell r="F112" t="str">
            <v>-</v>
          </cell>
          <cell r="G112" t="str">
            <v/>
          </cell>
        </row>
        <row r="113">
          <cell r="E113" t="str">
            <v/>
          </cell>
          <cell r="F113" t="str">
            <v>-</v>
          </cell>
          <cell r="G113" t="str">
            <v/>
          </cell>
        </row>
        <row r="114">
          <cell r="E114" t="str">
            <v/>
          </cell>
          <cell r="F114" t="str">
            <v>-</v>
          </cell>
          <cell r="G114" t="str">
            <v/>
          </cell>
        </row>
        <row r="115">
          <cell r="E115" t="str">
            <v/>
          </cell>
          <cell r="F115" t="str">
            <v>-</v>
          </cell>
          <cell r="G115" t="str">
            <v/>
          </cell>
        </row>
        <row r="117">
          <cell r="E117" t="str">
            <v>Ronde 20</v>
          </cell>
        </row>
        <row r="118">
          <cell r="E118" t="str">
            <v/>
          </cell>
          <cell r="F118" t="str">
            <v>-</v>
          </cell>
          <cell r="G118" t="str">
            <v/>
          </cell>
        </row>
        <row r="119">
          <cell r="E119" t="str">
            <v/>
          </cell>
          <cell r="F119" t="str">
            <v>-</v>
          </cell>
          <cell r="G119" t="str">
            <v/>
          </cell>
        </row>
        <row r="120">
          <cell r="E120" t="str">
            <v/>
          </cell>
          <cell r="F120" t="str">
            <v>-</v>
          </cell>
          <cell r="G120" t="str">
            <v/>
          </cell>
        </row>
        <row r="121">
          <cell r="E121" t="str">
            <v/>
          </cell>
          <cell r="F121" t="str">
            <v>-</v>
          </cell>
          <cell r="G121" t="str">
            <v/>
          </cell>
        </row>
      </sheetData>
      <sheetData sheetId="12"/>
      <sheetData sheetId="13">
        <row r="1">
          <cell r="E1" t="str">
            <v>Schema E-Hockey Regio Oost Voorronde 2de/3de Klasse</v>
          </cell>
        </row>
        <row r="2">
          <cell r="E2"/>
        </row>
        <row r="3">
          <cell r="E3" t="str">
            <v>Ronde 1</v>
          </cell>
        </row>
        <row r="4">
          <cell r="D4" t="str">
            <v>VR01</v>
          </cell>
          <cell r="E4" t="str">
            <v/>
          </cell>
          <cell r="F4" t="str">
            <v>-</v>
          </cell>
          <cell r="G4" t="str">
            <v/>
          </cell>
        </row>
        <row r="5">
          <cell r="D5" t="str">
            <v>VR02</v>
          </cell>
          <cell r="E5" t="str">
            <v/>
          </cell>
          <cell r="F5" t="str">
            <v>-</v>
          </cell>
          <cell r="G5" t="str">
            <v/>
          </cell>
        </row>
        <row r="6">
          <cell r="D6" t="str">
            <v>VR03</v>
          </cell>
          <cell r="E6" t="str">
            <v/>
          </cell>
          <cell r="F6" t="str">
            <v>-</v>
          </cell>
          <cell r="G6" t="str">
            <v/>
          </cell>
        </row>
        <row r="7">
          <cell r="D7" t="str">
            <v>VR04</v>
          </cell>
          <cell r="E7" t="str">
            <v/>
          </cell>
          <cell r="F7" t="str">
            <v>-</v>
          </cell>
          <cell r="G7" t="str">
            <v/>
          </cell>
        </row>
        <row r="9">
          <cell r="E9" t="str">
            <v>Ronde 2</v>
          </cell>
        </row>
        <row r="10">
          <cell r="D10" t="str">
            <v>VR05</v>
          </cell>
          <cell r="E10" t="str">
            <v/>
          </cell>
          <cell r="F10" t="str">
            <v>-</v>
          </cell>
          <cell r="G10" t="str">
            <v/>
          </cell>
        </row>
        <row r="11">
          <cell r="D11" t="str">
            <v>VR06</v>
          </cell>
          <cell r="E11" t="str">
            <v/>
          </cell>
          <cell r="F11" t="str">
            <v>-</v>
          </cell>
          <cell r="G11" t="str">
            <v/>
          </cell>
        </row>
        <row r="12">
          <cell r="D12" t="str">
            <v>VR07</v>
          </cell>
          <cell r="E12" t="str">
            <v/>
          </cell>
          <cell r="F12" t="str">
            <v>-</v>
          </cell>
          <cell r="G12" t="str">
            <v/>
          </cell>
        </row>
        <row r="13">
          <cell r="D13" t="str">
            <v>VR08</v>
          </cell>
          <cell r="E13" t="str">
            <v/>
          </cell>
          <cell r="F13" t="str">
            <v>-</v>
          </cell>
          <cell r="G13" t="str">
            <v/>
          </cell>
        </row>
        <row r="15">
          <cell r="E15" t="str">
            <v>Ronde 3</v>
          </cell>
        </row>
        <row r="16">
          <cell r="D16" t="str">
            <v>VR09</v>
          </cell>
          <cell r="E16" t="str">
            <v/>
          </cell>
          <cell r="F16" t="str">
            <v>-</v>
          </cell>
          <cell r="G16" t="str">
            <v/>
          </cell>
        </row>
        <row r="17">
          <cell r="D17" t="str">
            <v>VR10</v>
          </cell>
          <cell r="E17" t="str">
            <v/>
          </cell>
          <cell r="F17" t="str">
            <v>-</v>
          </cell>
          <cell r="G17" t="str">
            <v/>
          </cell>
        </row>
        <row r="18">
          <cell r="D18" t="str">
            <v>VR11</v>
          </cell>
          <cell r="E18" t="str">
            <v/>
          </cell>
          <cell r="F18" t="str">
            <v>-</v>
          </cell>
          <cell r="G18" t="str">
            <v/>
          </cell>
        </row>
        <row r="19">
          <cell r="D19" t="str">
            <v>VR12</v>
          </cell>
          <cell r="E19" t="str">
            <v/>
          </cell>
          <cell r="F19" t="str">
            <v>-</v>
          </cell>
          <cell r="G19" t="str">
            <v/>
          </cell>
        </row>
        <row r="21">
          <cell r="E21" t="str">
            <v>Ronde 4</v>
          </cell>
        </row>
        <row r="22">
          <cell r="D22" t="str">
            <v>VR13</v>
          </cell>
          <cell r="E22" t="str">
            <v/>
          </cell>
          <cell r="F22" t="str">
            <v>-</v>
          </cell>
          <cell r="G22" t="str">
            <v/>
          </cell>
        </row>
        <row r="23">
          <cell r="D23" t="str">
            <v>VR14</v>
          </cell>
          <cell r="E23" t="str">
            <v/>
          </cell>
          <cell r="F23" t="str">
            <v>-</v>
          </cell>
          <cell r="G23" t="str">
            <v/>
          </cell>
        </row>
        <row r="24">
          <cell r="D24" t="str">
            <v>VR15</v>
          </cell>
          <cell r="E24" t="str">
            <v/>
          </cell>
          <cell r="F24" t="str">
            <v>-</v>
          </cell>
          <cell r="G24" t="str">
            <v/>
          </cell>
        </row>
        <row r="25">
          <cell r="D25" t="str">
            <v>VR16</v>
          </cell>
          <cell r="E25" t="str">
            <v/>
          </cell>
          <cell r="F25" t="str">
            <v>-</v>
          </cell>
          <cell r="G25" t="str">
            <v/>
          </cell>
        </row>
        <row r="27">
          <cell r="E27" t="str">
            <v>Ronde 5</v>
          </cell>
        </row>
        <row r="28">
          <cell r="D28" t="str">
            <v>VR17</v>
          </cell>
          <cell r="E28" t="str">
            <v/>
          </cell>
          <cell r="F28" t="str">
            <v>-</v>
          </cell>
          <cell r="G28" t="str">
            <v/>
          </cell>
        </row>
        <row r="29">
          <cell r="D29" t="str">
            <v>VR18</v>
          </cell>
          <cell r="E29" t="str">
            <v/>
          </cell>
          <cell r="F29" t="str">
            <v>-</v>
          </cell>
          <cell r="G29" t="str">
            <v/>
          </cell>
        </row>
        <row r="30">
          <cell r="D30" t="str">
            <v>VR19</v>
          </cell>
          <cell r="E30" t="str">
            <v/>
          </cell>
          <cell r="F30" t="str">
            <v>-</v>
          </cell>
          <cell r="G30" t="str">
            <v/>
          </cell>
        </row>
        <row r="31">
          <cell r="D31" t="str">
            <v>VR20</v>
          </cell>
          <cell r="E31" t="str">
            <v/>
          </cell>
          <cell r="F31" t="str">
            <v>-</v>
          </cell>
          <cell r="G31" t="str">
            <v/>
          </cell>
        </row>
        <row r="33">
          <cell r="E33" t="str">
            <v>Ronde 6</v>
          </cell>
        </row>
        <row r="34">
          <cell r="D34" t="str">
            <v>VR21</v>
          </cell>
          <cell r="E34" t="str">
            <v/>
          </cell>
          <cell r="F34" t="str">
            <v>-</v>
          </cell>
          <cell r="G34" t="str">
            <v/>
          </cell>
        </row>
        <row r="35">
          <cell r="D35" t="str">
            <v>VR22</v>
          </cell>
          <cell r="E35" t="str">
            <v/>
          </cell>
          <cell r="F35" t="str">
            <v>-</v>
          </cell>
          <cell r="G35" t="str">
            <v/>
          </cell>
        </row>
        <row r="36">
          <cell r="D36" t="str">
            <v>VR23</v>
          </cell>
          <cell r="E36" t="str">
            <v/>
          </cell>
          <cell r="F36" t="str">
            <v>-</v>
          </cell>
          <cell r="G36" t="str">
            <v/>
          </cell>
        </row>
        <row r="37">
          <cell r="D37" t="str">
            <v>VR24</v>
          </cell>
          <cell r="E37" t="str">
            <v/>
          </cell>
          <cell r="F37" t="str">
            <v>-</v>
          </cell>
          <cell r="G37" t="str">
            <v/>
          </cell>
        </row>
        <row r="39">
          <cell r="E39" t="str">
            <v>Ronde 7</v>
          </cell>
        </row>
        <row r="40">
          <cell r="D40" t="str">
            <v>VR25</v>
          </cell>
          <cell r="E40" t="str">
            <v/>
          </cell>
          <cell r="F40" t="str">
            <v>-</v>
          </cell>
          <cell r="G40" t="str">
            <v/>
          </cell>
        </row>
        <row r="41">
          <cell r="D41" t="str">
            <v>VR26</v>
          </cell>
          <cell r="E41" t="str">
            <v/>
          </cell>
          <cell r="F41" t="str">
            <v>-</v>
          </cell>
          <cell r="G41" t="str">
            <v/>
          </cell>
        </row>
        <row r="42">
          <cell r="D42" t="str">
            <v>VR27</v>
          </cell>
          <cell r="E42" t="str">
            <v/>
          </cell>
          <cell r="F42" t="str">
            <v>-</v>
          </cell>
          <cell r="G42" t="str">
            <v/>
          </cell>
        </row>
        <row r="43">
          <cell r="D43" t="str">
            <v>VR28</v>
          </cell>
          <cell r="E43" t="str">
            <v/>
          </cell>
          <cell r="F43" t="str">
            <v>-</v>
          </cell>
          <cell r="G43" t="str">
            <v/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ie PLUIVESTBEX"/>
      <sheetName val="Stappenplan"/>
      <sheetName val="Competitiedagen"/>
      <sheetName val="Klassenindeling"/>
      <sheetName val="Scheidsrechters"/>
      <sheetName val="Schema's"/>
      <sheetName val="Standen"/>
      <sheetName val="1K"/>
      <sheetName val="2K"/>
      <sheetName val="3K"/>
      <sheetName val="HK"/>
      <sheetName val="OK"/>
      <sheetName val="KM"/>
      <sheetName val="VR"/>
      <sheetName val="R01 Groningen"/>
      <sheetName val="R02"/>
      <sheetName val="R03 Hoogeveen"/>
      <sheetName val="R04 Arnhem"/>
      <sheetName val="R05 Drachten"/>
      <sheetName val="HKOK1. Schiedam"/>
      <sheetName val="HKOK2. Eindhoven"/>
      <sheetName val="HKOK3 Ulvenhout"/>
      <sheetName val="HKOK4 Goes"/>
      <sheetName val="HKOK5 Amsterdam"/>
      <sheetName val="HKOK6 Arnhem"/>
      <sheetName val="HKOK07 Roermond"/>
      <sheetName val="5."/>
    </sheetNames>
    <sheetDataSet>
      <sheetData sheetId="0"/>
      <sheetData sheetId="1"/>
      <sheetData sheetId="2">
        <row r="5">
          <cell r="A5" t="str">
            <v>3de competitiedag</v>
          </cell>
          <cell r="B5" t="str">
            <v>Zaterdag 25 januari 2020</v>
          </cell>
          <cell r="C5" t="str">
            <v xml:space="preserve">E-team Emmen </v>
          </cell>
          <cell r="D5" t="str">
            <v>Hoogeveen</v>
          </cell>
          <cell r="E5" t="str">
            <v xml:space="preserve">Sporthal Activum Sportveldenweg 2 </v>
          </cell>
          <cell r="F5">
            <v>0.45833333333333331</v>
          </cell>
          <cell r="G5">
            <v>2.7777777777777776E-2</v>
          </cell>
          <cell r="H5">
            <v>0.45833333333333331</v>
          </cell>
          <cell r="I5">
            <v>2.7777777777777776E-2</v>
          </cell>
          <cell r="J5">
            <v>0.45833333333333331</v>
          </cell>
          <cell r="K5">
            <v>2.7777777777777776E-2</v>
          </cell>
        </row>
        <row r="6">
          <cell r="A6" t="str">
            <v>4de competitiedag</v>
          </cell>
          <cell r="B6" t="str">
            <v>Zaterdag 19 april 2020</v>
          </cell>
          <cell r="C6" t="str">
            <v>Upward</v>
          </cell>
          <cell r="D6" t="str">
            <v>Arnhem</v>
          </cell>
          <cell r="E6" t="str">
            <v>Sportcentrum Valkenhuizen, Beukenlaan 15</v>
          </cell>
          <cell r="G6">
            <v>2.7777777777777776E-2</v>
          </cell>
          <cell r="H6">
            <v>0.5</v>
          </cell>
          <cell r="I6">
            <v>2.7777777777777776E-2</v>
          </cell>
          <cell r="J6">
            <v>0.5</v>
          </cell>
          <cell r="K6">
            <v>2.7777777777777776E-2</v>
          </cell>
        </row>
        <row r="7">
          <cell r="A7" t="str">
            <v>5de competitiedag</v>
          </cell>
          <cell r="B7" t="str">
            <v>Zaterdag 23 mei 2020</v>
          </cell>
          <cell r="C7" t="str">
            <v>Stick Flyers</v>
          </cell>
          <cell r="D7" t="str">
            <v>Drachten</v>
          </cell>
          <cell r="E7" t="str">
            <v>Sporthal Drachten Leerweg 3</v>
          </cell>
          <cell r="G7">
            <v>2.7777777777777776E-2</v>
          </cell>
          <cell r="I7">
            <v>2.7777777777777776E-2</v>
          </cell>
          <cell r="K7">
            <v>2.7777777777777776E-2</v>
          </cell>
        </row>
      </sheetData>
      <sheetData sheetId="3"/>
      <sheetData sheetId="4"/>
      <sheetData sheetId="5"/>
      <sheetData sheetId="6"/>
      <sheetData sheetId="7">
        <row r="1">
          <cell r="E1" t="str">
            <v>Schema E-Hockey Regio Oost 1ste Klasse</v>
          </cell>
        </row>
        <row r="3">
          <cell r="E3" t="str">
            <v>Ronde 1</v>
          </cell>
        </row>
        <row r="4">
          <cell r="D4" t="str">
            <v>1K01</v>
          </cell>
          <cell r="E4" t="str">
            <v>E-Team Emmen E2</v>
          </cell>
          <cell r="F4" t="str">
            <v>-</v>
          </cell>
          <cell r="G4" t="str">
            <v>GHHC E1</v>
          </cell>
        </row>
        <row r="5">
          <cell r="D5" t="str">
            <v>1K02</v>
          </cell>
          <cell r="E5" t="str">
            <v>Tukkers United E1</v>
          </cell>
          <cell r="F5" t="str">
            <v>-</v>
          </cell>
          <cell r="G5" t="str">
            <v>E-team Emmen E3</v>
          </cell>
        </row>
        <row r="6">
          <cell r="D6" t="str">
            <v>1K03</v>
          </cell>
          <cell r="E6" t="str">
            <v>Upward E3</v>
          </cell>
          <cell r="F6" t="str">
            <v>-</v>
          </cell>
          <cell r="G6" t="str">
            <v>Tukkers United E2</v>
          </cell>
        </row>
        <row r="7">
          <cell r="E7" t="str">
            <v/>
          </cell>
          <cell r="F7" t="str">
            <v>-</v>
          </cell>
          <cell r="G7" t="str">
            <v/>
          </cell>
        </row>
        <row r="9">
          <cell r="E9" t="str">
            <v>Ronde 2</v>
          </cell>
        </row>
        <row r="10">
          <cell r="D10" t="str">
            <v>1K04</v>
          </cell>
          <cell r="E10" t="str">
            <v>E-Team Emmen E2</v>
          </cell>
          <cell r="F10" t="str">
            <v>-</v>
          </cell>
          <cell r="G10" t="str">
            <v>Tukkers United E1</v>
          </cell>
        </row>
        <row r="11">
          <cell r="D11" t="str">
            <v>1K05</v>
          </cell>
          <cell r="E11" t="str">
            <v>Tukkers United E2</v>
          </cell>
          <cell r="F11" t="str">
            <v>-</v>
          </cell>
          <cell r="G11" t="str">
            <v>GHHC E1</v>
          </cell>
        </row>
        <row r="12">
          <cell r="D12" t="str">
            <v>1K06</v>
          </cell>
          <cell r="E12" t="str">
            <v>Upward E3</v>
          </cell>
          <cell r="F12" t="str">
            <v>-</v>
          </cell>
          <cell r="G12" t="str">
            <v>E-team Emmen E3</v>
          </cell>
        </row>
        <row r="13">
          <cell r="E13" t="str">
            <v/>
          </cell>
          <cell r="F13" t="str">
            <v>-</v>
          </cell>
          <cell r="G13" t="str">
            <v/>
          </cell>
        </row>
        <row r="15">
          <cell r="E15" t="str">
            <v>Ronde 3</v>
          </cell>
        </row>
        <row r="16">
          <cell r="D16" t="str">
            <v>1K07</v>
          </cell>
          <cell r="E16" t="str">
            <v>E-Team Emmen E2</v>
          </cell>
          <cell r="F16" t="str">
            <v>-</v>
          </cell>
          <cell r="G16" t="str">
            <v>Tukkers United E2</v>
          </cell>
        </row>
        <row r="17">
          <cell r="D17" t="str">
            <v>1K08</v>
          </cell>
          <cell r="E17" t="str">
            <v>Tukkers United E1</v>
          </cell>
          <cell r="F17" t="str">
            <v>-</v>
          </cell>
          <cell r="G17" t="str">
            <v>Upward E3</v>
          </cell>
        </row>
        <row r="18">
          <cell r="D18" t="str">
            <v>1K09</v>
          </cell>
          <cell r="E18" t="str">
            <v>GHHC E1</v>
          </cell>
          <cell r="F18" t="str">
            <v>-</v>
          </cell>
          <cell r="G18" t="str">
            <v>E-team Emmen E3</v>
          </cell>
        </row>
        <row r="19">
          <cell r="E19" t="str">
            <v/>
          </cell>
          <cell r="F19" t="str">
            <v>-</v>
          </cell>
          <cell r="G19" t="str">
            <v/>
          </cell>
        </row>
        <row r="21">
          <cell r="E21" t="str">
            <v>Ronde 4</v>
          </cell>
        </row>
        <row r="22">
          <cell r="D22" t="str">
            <v>1K10</v>
          </cell>
          <cell r="E22" t="str">
            <v>Tukkers United E1</v>
          </cell>
          <cell r="F22" t="str">
            <v>-</v>
          </cell>
          <cell r="G22" t="str">
            <v>Tukkers United E2</v>
          </cell>
        </row>
        <row r="23">
          <cell r="D23" t="str">
            <v>1K11</v>
          </cell>
          <cell r="E23" t="str">
            <v>Upward E3</v>
          </cell>
          <cell r="F23" t="str">
            <v>-</v>
          </cell>
          <cell r="G23" t="str">
            <v>GHHC E1</v>
          </cell>
        </row>
        <row r="24">
          <cell r="D24" t="str">
            <v>1K12</v>
          </cell>
          <cell r="E24" t="str">
            <v>E-Team Emmen E2</v>
          </cell>
          <cell r="F24" t="str">
            <v>-</v>
          </cell>
          <cell r="G24" t="str">
            <v>E-team Emmen E3</v>
          </cell>
        </row>
        <row r="25">
          <cell r="E25" t="str">
            <v/>
          </cell>
          <cell r="F25" t="str">
            <v>-</v>
          </cell>
          <cell r="G25" t="str">
            <v/>
          </cell>
        </row>
        <row r="27">
          <cell r="E27" t="str">
            <v>Ronde 5</v>
          </cell>
        </row>
        <row r="28">
          <cell r="D28" t="str">
            <v>1K13</v>
          </cell>
          <cell r="E28" t="str">
            <v>Tukkers United E1</v>
          </cell>
          <cell r="F28" t="str">
            <v>-</v>
          </cell>
          <cell r="G28" t="str">
            <v>GHHC E1</v>
          </cell>
        </row>
        <row r="29">
          <cell r="D29" t="str">
            <v>1K14</v>
          </cell>
          <cell r="E29" t="str">
            <v>Tukkers United E2</v>
          </cell>
          <cell r="F29" t="str">
            <v>-</v>
          </cell>
          <cell r="G29" t="str">
            <v>E-team Emmen E3</v>
          </cell>
        </row>
        <row r="30">
          <cell r="D30" t="str">
            <v>1K15</v>
          </cell>
          <cell r="E30" t="str">
            <v>E-Team Emmen E2</v>
          </cell>
          <cell r="F30" t="str">
            <v>-</v>
          </cell>
          <cell r="G30" t="str">
            <v>Upward E3</v>
          </cell>
        </row>
        <row r="31">
          <cell r="E31" t="str">
            <v/>
          </cell>
          <cell r="F31" t="str">
            <v>-</v>
          </cell>
          <cell r="G31" t="str">
            <v/>
          </cell>
        </row>
        <row r="33">
          <cell r="E33" t="str">
            <v>Ronde 6</v>
          </cell>
        </row>
        <row r="34">
          <cell r="D34" t="str">
            <v>1K16</v>
          </cell>
          <cell r="E34" t="str">
            <v>E-team Emmen E3</v>
          </cell>
          <cell r="F34" t="str">
            <v>-</v>
          </cell>
          <cell r="G34" t="str">
            <v>GHHC E1</v>
          </cell>
        </row>
        <row r="35">
          <cell r="D35" t="str">
            <v>1K17</v>
          </cell>
          <cell r="E35" t="str">
            <v>Upward E3</v>
          </cell>
          <cell r="F35" t="str">
            <v>-</v>
          </cell>
          <cell r="G35" t="str">
            <v>Tukkers United E1</v>
          </cell>
        </row>
        <row r="36">
          <cell r="D36" t="str">
            <v>1K18</v>
          </cell>
          <cell r="E36" t="str">
            <v>Tukkers United E2</v>
          </cell>
          <cell r="F36" t="str">
            <v>-</v>
          </cell>
          <cell r="G36" t="str">
            <v>E-Team Emmen E2</v>
          </cell>
        </row>
        <row r="37">
          <cell r="E37" t="str">
            <v/>
          </cell>
          <cell r="F37" t="str">
            <v>-</v>
          </cell>
          <cell r="G37" t="str">
            <v/>
          </cell>
        </row>
        <row r="39">
          <cell r="E39" t="str">
            <v>Ronde 7</v>
          </cell>
        </row>
        <row r="40">
          <cell r="D40" t="str">
            <v>1K19</v>
          </cell>
          <cell r="E40" t="str">
            <v>E-team Emmen E3</v>
          </cell>
          <cell r="F40" t="str">
            <v>-</v>
          </cell>
          <cell r="G40" t="str">
            <v>E-Team Emmen E2</v>
          </cell>
        </row>
        <row r="41">
          <cell r="D41" t="str">
            <v>1K20</v>
          </cell>
          <cell r="E41" t="str">
            <v>Tukkers United E2</v>
          </cell>
          <cell r="F41" t="str">
            <v>-</v>
          </cell>
          <cell r="G41" t="str">
            <v>Tukkers United E1</v>
          </cell>
        </row>
        <row r="42">
          <cell r="D42" t="str">
            <v>1K21</v>
          </cell>
          <cell r="E42" t="str">
            <v>Upward E3</v>
          </cell>
          <cell r="F42" t="str">
            <v>-</v>
          </cell>
          <cell r="G42" t="str">
            <v>GHHC E1</v>
          </cell>
        </row>
        <row r="43">
          <cell r="E43" t="str">
            <v/>
          </cell>
          <cell r="F43" t="str">
            <v>-</v>
          </cell>
          <cell r="G43" t="str">
            <v/>
          </cell>
        </row>
        <row r="45">
          <cell r="E45" t="str">
            <v>Ronde 8</v>
          </cell>
        </row>
        <row r="46">
          <cell r="D46" t="str">
            <v>1K22</v>
          </cell>
          <cell r="E46" t="str">
            <v>E-team Emmen E3</v>
          </cell>
          <cell r="F46" t="str">
            <v>-</v>
          </cell>
          <cell r="G46" t="str">
            <v>Tukkers United E1</v>
          </cell>
        </row>
        <row r="47">
          <cell r="D47" t="str">
            <v>1K23</v>
          </cell>
          <cell r="E47" t="str">
            <v>GHHC E1</v>
          </cell>
          <cell r="F47" t="str">
            <v>-</v>
          </cell>
          <cell r="G47" t="str">
            <v>E-Team Emmen E2</v>
          </cell>
        </row>
        <row r="48">
          <cell r="D48" t="str">
            <v>1K24</v>
          </cell>
          <cell r="E48" t="str">
            <v>Tukkers United E2</v>
          </cell>
          <cell r="F48" t="str">
            <v>-</v>
          </cell>
          <cell r="G48" t="str">
            <v>Upward E3</v>
          </cell>
        </row>
        <row r="49">
          <cell r="E49" t="str">
            <v/>
          </cell>
          <cell r="F49" t="str">
            <v>-</v>
          </cell>
          <cell r="G49" t="str">
            <v/>
          </cell>
        </row>
        <row r="51">
          <cell r="E51" t="str">
            <v>Ronde 9</v>
          </cell>
        </row>
        <row r="52">
          <cell r="D52" t="str">
            <v>1K25</v>
          </cell>
          <cell r="E52" t="str">
            <v>Tukkers United E1</v>
          </cell>
          <cell r="F52" t="str">
            <v>-</v>
          </cell>
          <cell r="G52" t="str">
            <v>E-Team Emmen E2</v>
          </cell>
        </row>
        <row r="53">
          <cell r="D53" t="str">
            <v>1K26</v>
          </cell>
          <cell r="E53" t="str">
            <v>GHHC E1</v>
          </cell>
          <cell r="F53" t="str">
            <v>-</v>
          </cell>
          <cell r="G53" t="str">
            <v>Tukkers United E2</v>
          </cell>
        </row>
        <row r="54">
          <cell r="D54" t="str">
            <v>1K27</v>
          </cell>
          <cell r="E54" t="str">
            <v>E-team Emmen E3</v>
          </cell>
          <cell r="F54" t="str">
            <v>-</v>
          </cell>
          <cell r="G54" t="str">
            <v>Upward E3</v>
          </cell>
        </row>
        <row r="55">
          <cell r="E55" t="str">
            <v/>
          </cell>
          <cell r="F55" t="str">
            <v>-</v>
          </cell>
          <cell r="G55" t="str">
            <v/>
          </cell>
        </row>
        <row r="57">
          <cell r="E57" t="str">
            <v>Ronde 10</v>
          </cell>
        </row>
        <row r="58">
          <cell r="D58" t="str">
            <v>1K28</v>
          </cell>
          <cell r="E58" t="str">
            <v>Upward E3</v>
          </cell>
          <cell r="F58" t="str">
            <v>-</v>
          </cell>
          <cell r="G58" t="str">
            <v>E-Team Emmen E2</v>
          </cell>
        </row>
        <row r="59">
          <cell r="D59" t="str">
            <v>1K29</v>
          </cell>
          <cell r="E59" t="str">
            <v>E-team Emmen E3</v>
          </cell>
          <cell r="F59" t="str">
            <v>-</v>
          </cell>
          <cell r="G59" t="str">
            <v>Tukkers United E2</v>
          </cell>
        </row>
        <row r="60">
          <cell r="D60" t="str">
            <v>1K30</v>
          </cell>
          <cell r="E60" t="str">
            <v>GHHC E1</v>
          </cell>
          <cell r="F60" t="str">
            <v>-</v>
          </cell>
          <cell r="G60" t="str">
            <v>Tukkers United E1</v>
          </cell>
        </row>
        <row r="61">
          <cell r="E61" t="str">
            <v/>
          </cell>
          <cell r="F61" t="str">
            <v>-</v>
          </cell>
          <cell r="G61" t="str">
            <v/>
          </cell>
        </row>
        <row r="63">
          <cell r="E63" t="str">
            <v>Ronde 11</v>
          </cell>
        </row>
        <row r="64">
          <cell r="D64" t="str">
            <v>1K31</v>
          </cell>
          <cell r="E64" t="str">
            <v>E-Team Emmen E2</v>
          </cell>
          <cell r="F64" t="str">
            <v>-</v>
          </cell>
          <cell r="G64" t="str">
            <v>Tukkers United E2</v>
          </cell>
        </row>
        <row r="65">
          <cell r="D65" t="str">
            <v>1K32</v>
          </cell>
          <cell r="E65" t="str">
            <v>Tukkers United E1</v>
          </cell>
          <cell r="F65" t="str">
            <v>-</v>
          </cell>
          <cell r="G65" t="str">
            <v>Upward E3</v>
          </cell>
        </row>
        <row r="66">
          <cell r="D66" t="str">
            <v>1K33</v>
          </cell>
          <cell r="E66" t="str">
            <v>GHHC E1</v>
          </cell>
          <cell r="F66" t="str">
            <v>-</v>
          </cell>
          <cell r="G66" t="str">
            <v>E-team Emmen E3</v>
          </cell>
        </row>
        <row r="67">
          <cell r="E67" t="str">
            <v/>
          </cell>
          <cell r="F67" t="str">
            <v>-</v>
          </cell>
          <cell r="G67" t="str">
            <v/>
          </cell>
        </row>
        <row r="69">
          <cell r="E69" t="str">
            <v>Ronde 12</v>
          </cell>
        </row>
        <row r="70">
          <cell r="D70" t="str">
            <v>1K34</v>
          </cell>
          <cell r="E70" t="str">
            <v>E-Team Emmen E2</v>
          </cell>
          <cell r="F70" t="str">
            <v>-</v>
          </cell>
          <cell r="G70" t="str">
            <v>E-team Emmen E3</v>
          </cell>
        </row>
        <row r="71">
          <cell r="D71" t="str">
            <v>1K35</v>
          </cell>
          <cell r="E71" t="str">
            <v>Tukkers United E1</v>
          </cell>
          <cell r="F71" t="str">
            <v>-</v>
          </cell>
          <cell r="G71" t="str">
            <v>Tukkers United E2</v>
          </cell>
        </row>
        <row r="72">
          <cell r="D72" t="str">
            <v>1K36</v>
          </cell>
          <cell r="E72" t="str">
            <v>Upward E3</v>
          </cell>
          <cell r="F72" t="str">
            <v>-</v>
          </cell>
          <cell r="G72" t="str">
            <v>GHHC E1</v>
          </cell>
        </row>
        <row r="73">
          <cell r="E73" t="str">
            <v/>
          </cell>
          <cell r="F73" t="str">
            <v>-</v>
          </cell>
          <cell r="G73" t="str">
            <v/>
          </cell>
        </row>
        <row r="75">
          <cell r="E75" t="str">
            <v>Ronde 13</v>
          </cell>
        </row>
        <row r="76">
          <cell r="D76" t="str">
            <v>1K37</v>
          </cell>
          <cell r="E76" t="str">
            <v>Tukkers United E2</v>
          </cell>
          <cell r="F76" t="str">
            <v>-</v>
          </cell>
          <cell r="G76" t="str">
            <v>GHHC E1</v>
          </cell>
        </row>
        <row r="77">
          <cell r="D77" t="str">
            <v>1K38</v>
          </cell>
          <cell r="E77" t="str">
            <v>E-Team Emmen E2</v>
          </cell>
          <cell r="F77" t="str">
            <v>-</v>
          </cell>
          <cell r="G77" t="str">
            <v>Upward E3</v>
          </cell>
        </row>
        <row r="78">
          <cell r="D78" t="str">
            <v>1K39</v>
          </cell>
          <cell r="E78" t="str">
            <v>Tukkers United E1</v>
          </cell>
          <cell r="F78" t="str">
            <v>-</v>
          </cell>
          <cell r="G78" t="str">
            <v>E-team Emmen E3</v>
          </cell>
        </row>
        <row r="79">
          <cell r="E79" t="str">
            <v/>
          </cell>
          <cell r="F79" t="str">
            <v>-</v>
          </cell>
          <cell r="G79" t="str">
            <v/>
          </cell>
        </row>
        <row r="81">
          <cell r="E81" t="str">
            <v>Ronde 14</v>
          </cell>
        </row>
        <row r="82">
          <cell r="D82" t="str">
            <v>1K40</v>
          </cell>
          <cell r="E82" t="str">
            <v>E-Team Emmen E2</v>
          </cell>
          <cell r="F82" t="str">
            <v>-</v>
          </cell>
          <cell r="G82" t="str">
            <v>GHHC E1</v>
          </cell>
        </row>
        <row r="83">
          <cell r="D83" t="str">
            <v>1K41</v>
          </cell>
          <cell r="E83" t="str">
            <v>Tukkers United E2</v>
          </cell>
          <cell r="F83" t="str">
            <v>-</v>
          </cell>
          <cell r="G83" t="str">
            <v>E-team Emmen E3</v>
          </cell>
        </row>
        <row r="84">
          <cell r="D84" t="str">
            <v>1K42</v>
          </cell>
          <cell r="E84" t="str">
            <v>Tukkers United E1</v>
          </cell>
          <cell r="F84" t="str">
            <v>-</v>
          </cell>
          <cell r="G84" t="str">
            <v>GHHC E1</v>
          </cell>
        </row>
        <row r="85">
          <cell r="E85" t="str">
            <v/>
          </cell>
          <cell r="F85" t="str">
            <v>-</v>
          </cell>
          <cell r="G85" t="str">
            <v/>
          </cell>
        </row>
        <row r="87">
          <cell r="E87" t="str">
            <v>Ronde 15</v>
          </cell>
        </row>
        <row r="88">
          <cell r="D88" t="str">
            <v>1K43</v>
          </cell>
          <cell r="E88" t="str">
            <v>Upward E3</v>
          </cell>
          <cell r="F88" t="str">
            <v>-</v>
          </cell>
          <cell r="G88" t="str">
            <v>Tukkers United E2</v>
          </cell>
        </row>
        <row r="89">
          <cell r="D89" t="str">
            <v>1K44</v>
          </cell>
          <cell r="E89" t="str">
            <v>E-Team Emmen E2</v>
          </cell>
          <cell r="F89" t="str">
            <v>-</v>
          </cell>
          <cell r="G89" t="str">
            <v>Tukkers United E1</v>
          </cell>
        </row>
        <row r="90">
          <cell r="D90" t="str">
            <v>1K45</v>
          </cell>
          <cell r="E90" t="str">
            <v>Upward E3</v>
          </cell>
          <cell r="F90" t="str">
            <v>-</v>
          </cell>
          <cell r="G90" t="str">
            <v>E-team Emmen E3</v>
          </cell>
        </row>
        <row r="92">
          <cell r="E92" t="str">
            <v>Ronde 16</v>
          </cell>
        </row>
        <row r="93">
          <cell r="E93" t="str">
            <v/>
          </cell>
          <cell r="F93" t="str">
            <v>-</v>
          </cell>
          <cell r="G93" t="str">
            <v/>
          </cell>
        </row>
        <row r="94">
          <cell r="E94" t="str">
            <v/>
          </cell>
          <cell r="F94" t="str">
            <v>-</v>
          </cell>
          <cell r="G94" t="str">
            <v/>
          </cell>
        </row>
        <row r="95">
          <cell r="E95" t="str">
            <v/>
          </cell>
          <cell r="F95" t="str">
            <v>-</v>
          </cell>
          <cell r="G95" t="str">
            <v/>
          </cell>
        </row>
        <row r="96">
          <cell r="E96" t="str">
            <v/>
          </cell>
          <cell r="F96" t="str">
            <v>-</v>
          </cell>
          <cell r="G96" t="str">
            <v/>
          </cell>
        </row>
        <row r="98">
          <cell r="E98" t="str">
            <v>Ronde 17</v>
          </cell>
        </row>
        <row r="99">
          <cell r="E99" t="str">
            <v/>
          </cell>
          <cell r="F99" t="str">
            <v>-</v>
          </cell>
          <cell r="G99" t="str">
            <v/>
          </cell>
        </row>
        <row r="100">
          <cell r="E100" t="str">
            <v/>
          </cell>
          <cell r="F100" t="str">
            <v>-</v>
          </cell>
          <cell r="G100" t="str">
            <v/>
          </cell>
        </row>
        <row r="101">
          <cell r="E101" t="str">
            <v/>
          </cell>
          <cell r="F101" t="str">
            <v>-</v>
          </cell>
          <cell r="G101" t="str">
            <v/>
          </cell>
        </row>
        <row r="102">
          <cell r="E102" t="str">
            <v/>
          </cell>
          <cell r="F102" t="str">
            <v>-</v>
          </cell>
          <cell r="G102" t="str">
            <v/>
          </cell>
        </row>
        <row r="104">
          <cell r="E104" t="str">
            <v>Ronde 18</v>
          </cell>
        </row>
        <row r="105">
          <cell r="E105" t="str">
            <v/>
          </cell>
          <cell r="F105" t="str">
            <v>-</v>
          </cell>
          <cell r="G105" t="str">
            <v/>
          </cell>
        </row>
        <row r="106">
          <cell r="E106" t="str">
            <v/>
          </cell>
          <cell r="F106" t="str">
            <v>-</v>
          </cell>
          <cell r="G106" t="str">
            <v/>
          </cell>
        </row>
        <row r="107">
          <cell r="E107" t="str">
            <v/>
          </cell>
          <cell r="F107" t="str">
            <v>-</v>
          </cell>
          <cell r="G107" t="str">
            <v/>
          </cell>
        </row>
        <row r="108">
          <cell r="E108" t="str">
            <v/>
          </cell>
          <cell r="F108" t="str">
            <v>-</v>
          </cell>
          <cell r="G108" t="str">
            <v/>
          </cell>
        </row>
        <row r="110">
          <cell r="E110" t="str">
            <v>Ronde 19</v>
          </cell>
        </row>
        <row r="111">
          <cell r="E111" t="str">
            <v/>
          </cell>
          <cell r="F111" t="str">
            <v>-</v>
          </cell>
          <cell r="G111" t="str">
            <v/>
          </cell>
        </row>
        <row r="112">
          <cell r="E112" t="str">
            <v/>
          </cell>
          <cell r="F112" t="str">
            <v>-</v>
          </cell>
          <cell r="G112" t="str">
            <v/>
          </cell>
        </row>
        <row r="113">
          <cell r="E113" t="str">
            <v/>
          </cell>
          <cell r="F113" t="str">
            <v>-</v>
          </cell>
          <cell r="G113" t="str">
            <v/>
          </cell>
        </row>
        <row r="114">
          <cell r="E114" t="str">
            <v/>
          </cell>
          <cell r="F114" t="str">
            <v>-</v>
          </cell>
          <cell r="G114" t="str">
            <v/>
          </cell>
        </row>
        <row r="116">
          <cell r="E116" t="str">
            <v>Ronde 20</v>
          </cell>
        </row>
        <row r="117">
          <cell r="E117" t="str">
            <v/>
          </cell>
          <cell r="F117" t="str">
            <v>-</v>
          </cell>
          <cell r="G117" t="str">
            <v/>
          </cell>
        </row>
        <row r="118">
          <cell r="E118" t="str">
            <v/>
          </cell>
          <cell r="F118" t="str">
            <v>-</v>
          </cell>
          <cell r="G118" t="str">
            <v/>
          </cell>
        </row>
        <row r="119">
          <cell r="E119" t="str">
            <v/>
          </cell>
          <cell r="F119" t="str">
            <v>-</v>
          </cell>
          <cell r="G119" t="str">
            <v/>
          </cell>
        </row>
        <row r="120">
          <cell r="E120" t="str">
            <v/>
          </cell>
          <cell r="F120" t="str">
            <v>-</v>
          </cell>
          <cell r="G120" t="str">
            <v/>
          </cell>
        </row>
      </sheetData>
      <sheetData sheetId="8">
        <row r="1">
          <cell r="E1" t="str">
            <v>Schema E-Hockey Regio Oost 2de Klasse</v>
          </cell>
        </row>
        <row r="3">
          <cell r="E3" t="str">
            <v>Ronde 1</v>
          </cell>
        </row>
        <row r="4">
          <cell r="D4" t="str">
            <v>2K01</v>
          </cell>
          <cell r="E4" t="str">
            <v>Keistad Rollers E1</v>
          </cell>
          <cell r="F4" t="str">
            <v>-</v>
          </cell>
          <cell r="G4" t="str">
            <v>Upward E4</v>
          </cell>
        </row>
        <row r="5">
          <cell r="D5" t="str">
            <v>2K02</v>
          </cell>
          <cell r="E5" t="str">
            <v>Stick Flyers E1</v>
          </cell>
          <cell r="F5" t="str">
            <v>-</v>
          </cell>
          <cell r="G5" t="str">
            <v>Zwollywoodsticks E2</v>
          </cell>
        </row>
        <row r="6">
          <cell r="D6" t="str">
            <v>2K03</v>
          </cell>
          <cell r="E6" t="str">
            <v>Keistad Rollers E1</v>
          </cell>
          <cell r="F6" t="str">
            <v>-</v>
          </cell>
          <cell r="G6" t="str">
            <v>Stick Flyers E1</v>
          </cell>
        </row>
        <row r="7">
          <cell r="E7" t="str">
            <v/>
          </cell>
          <cell r="F7" t="str">
            <v>-</v>
          </cell>
          <cell r="G7" t="str">
            <v/>
          </cell>
        </row>
        <row r="9">
          <cell r="E9" t="str">
            <v>Ronde 2</v>
          </cell>
        </row>
        <row r="10">
          <cell r="D10" t="str">
            <v>2K04</v>
          </cell>
          <cell r="E10" t="str">
            <v>Upward E4</v>
          </cell>
          <cell r="F10" t="str">
            <v>-</v>
          </cell>
          <cell r="G10" t="str">
            <v>Zwollywoodsticks E2</v>
          </cell>
        </row>
        <row r="11">
          <cell r="D11" t="str">
            <v>2K05</v>
          </cell>
          <cell r="E11" t="str">
            <v>Keistad Rollers E1</v>
          </cell>
          <cell r="F11" t="str">
            <v>-</v>
          </cell>
          <cell r="G11" t="str">
            <v>Zwollywoodsticks E2</v>
          </cell>
        </row>
        <row r="12">
          <cell r="D12" t="str">
            <v>2K06</v>
          </cell>
          <cell r="E12" t="str">
            <v>Upward E4</v>
          </cell>
          <cell r="F12" t="str">
            <v>-</v>
          </cell>
          <cell r="G12" t="str">
            <v>Stick Flyers E1</v>
          </cell>
        </row>
        <row r="13">
          <cell r="E13" t="str">
            <v/>
          </cell>
          <cell r="F13" t="str">
            <v>-</v>
          </cell>
          <cell r="G13" t="str">
            <v/>
          </cell>
        </row>
        <row r="15">
          <cell r="E15" t="str">
            <v>Ronde 3</v>
          </cell>
        </row>
        <row r="16">
          <cell r="D16" t="str">
            <v>2K07</v>
          </cell>
          <cell r="E16" t="str">
            <v>Upward E4</v>
          </cell>
          <cell r="F16" t="str">
            <v>-</v>
          </cell>
          <cell r="G16" t="str">
            <v>Keistad Rollers E1</v>
          </cell>
        </row>
        <row r="17">
          <cell r="D17" t="str">
            <v>2K08</v>
          </cell>
          <cell r="E17" t="str">
            <v>Zwollywoodsticks E2</v>
          </cell>
          <cell r="F17" t="str">
            <v>-</v>
          </cell>
          <cell r="G17" t="str">
            <v>Stick Flyers E1</v>
          </cell>
        </row>
        <row r="18">
          <cell r="D18" t="str">
            <v>2K09</v>
          </cell>
          <cell r="E18" t="str">
            <v>Stick Flyers E1</v>
          </cell>
          <cell r="F18" t="str">
            <v>-</v>
          </cell>
          <cell r="G18" t="str">
            <v>Keistad Rollers E1</v>
          </cell>
        </row>
        <row r="19">
          <cell r="E19" t="str">
            <v/>
          </cell>
          <cell r="F19" t="str">
            <v>-</v>
          </cell>
          <cell r="G19" t="str">
            <v/>
          </cell>
        </row>
        <row r="21">
          <cell r="E21" t="str">
            <v>Ronde 4</v>
          </cell>
        </row>
        <row r="22">
          <cell r="D22" t="str">
            <v>2K10</v>
          </cell>
          <cell r="E22" t="str">
            <v>Zwollywoodsticks E2</v>
          </cell>
          <cell r="F22" t="str">
            <v>-</v>
          </cell>
          <cell r="G22" t="str">
            <v>Upward E4</v>
          </cell>
        </row>
        <row r="23">
          <cell r="D23" t="str">
            <v>2K11</v>
          </cell>
          <cell r="E23" t="str">
            <v>Zwollywoodsticks E2</v>
          </cell>
          <cell r="F23" t="str">
            <v>-</v>
          </cell>
          <cell r="G23" t="str">
            <v>Keistad Rollers E1</v>
          </cell>
        </row>
        <row r="24">
          <cell r="D24" t="str">
            <v>2K12</v>
          </cell>
          <cell r="E24" t="str">
            <v>Stick Flyers E1</v>
          </cell>
          <cell r="F24" t="str">
            <v>-</v>
          </cell>
          <cell r="G24" t="str">
            <v>Upward E4</v>
          </cell>
        </row>
        <row r="25">
          <cell r="E25" t="str">
            <v/>
          </cell>
          <cell r="F25" t="str">
            <v>-</v>
          </cell>
          <cell r="G25" t="str">
            <v/>
          </cell>
        </row>
        <row r="27">
          <cell r="E27" t="str">
            <v>Ronde 5</v>
          </cell>
        </row>
        <row r="28">
          <cell r="D28" t="str">
            <v>2K13</v>
          </cell>
          <cell r="E28" t="str">
            <v>Keistad Rollers E1</v>
          </cell>
          <cell r="F28" t="str">
            <v>-</v>
          </cell>
          <cell r="G28" t="str">
            <v>Upward E4</v>
          </cell>
        </row>
        <row r="29">
          <cell r="D29" t="str">
            <v>2K14</v>
          </cell>
          <cell r="E29" t="str">
            <v>Stick Flyers E1</v>
          </cell>
          <cell r="F29" t="str">
            <v>-</v>
          </cell>
          <cell r="G29" t="str">
            <v>Zwollywoodsticks E2</v>
          </cell>
        </row>
        <row r="30">
          <cell r="D30" t="str">
            <v>2K15</v>
          </cell>
          <cell r="E30" t="str">
            <v>Keistad Rollers E1</v>
          </cell>
          <cell r="F30" t="str">
            <v>-</v>
          </cell>
          <cell r="G30" t="str">
            <v>Stick Flyers E1</v>
          </cell>
        </row>
        <row r="31">
          <cell r="E31" t="str">
            <v/>
          </cell>
          <cell r="F31" t="str">
            <v>-</v>
          </cell>
          <cell r="G31" t="str">
            <v/>
          </cell>
        </row>
        <row r="33">
          <cell r="E33" t="str">
            <v>Ronde 6</v>
          </cell>
        </row>
        <row r="34">
          <cell r="D34" t="str">
            <v>2K16</v>
          </cell>
          <cell r="E34" t="str">
            <v>Upward E4</v>
          </cell>
          <cell r="F34" t="str">
            <v>-</v>
          </cell>
          <cell r="G34" t="str">
            <v>Zwollywoodsticks E2</v>
          </cell>
        </row>
        <row r="35">
          <cell r="D35" t="str">
            <v>2K17</v>
          </cell>
          <cell r="E35" t="str">
            <v>Keistad Rollers E1</v>
          </cell>
          <cell r="F35" t="str">
            <v>-</v>
          </cell>
          <cell r="G35" t="str">
            <v>Zwollywoodsticks E2</v>
          </cell>
        </row>
        <row r="36">
          <cell r="D36" t="str">
            <v>2k18</v>
          </cell>
          <cell r="E36" t="str">
            <v>Upward E4</v>
          </cell>
          <cell r="F36" t="str">
            <v>-</v>
          </cell>
          <cell r="G36" t="str">
            <v>Stick Flyers E1</v>
          </cell>
        </row>
        <row r="37">
          <cell r="E37" t="str">
            <v/>
          </cell>
          <cell r="F37" t="str">
            <v>-</v>
          </cell>
          <cell r="G37" t="str">
            <v/>
          </cell>
        </row>
        <row r="39">
          <cell r="E39" t="str">
            <v>Ronde 7</v>
          </cell>
        </row>
        <row r="40">
          <cell r="D40" t="str">
            <v>2K19</v>
          </cell>
          <cell r="E40" t="str">
            <v>Upward E4</v>
          </cell>
          <cell r="F40" t="str">
            <v>-</v>
          </cell>
          <cell r="G40" t="str">
            <v>Keistad Rollers E1</v>
          </cell>
        </row>
        <row r="41">
          <cell r="D41" t="str">
            <v>2K20</v>
          </cell>
          <cell r="E41" t="str">
            <v>Zwollywoodsticks E2</v>
          </cell>
          <cell r="F41" t="str">
            <v>-</v>
          </cell>
          <cell r="G41" t="str">
            <v>Stick Flyers E1</v>
          </cell>
        </row>
        <row r="42">
          <cell r="D42" t="str">
            <v>2K21</v>
          </cell>
          <cell r="E42" t="str">
            <v>Stick Flyers E1</v>
          </cell>
          <cell r="F42" t="str">
            <v>-</v>
          </cell>
          <cell r="G42" t="str">
            <v>Upward E4</v>
          </cell>
        </row>
        <row r="43">
          <cell r="E43" t="str">
            <v/>
          </cell>
          <cell r="F43" t="str">
            <v>-</v>
          </cell>
          <cell r="G43" t="str">
            <v/>
          </cell>
        </row>
        <row r="45">
          <cell r="E45" t="str">
            <v>Ronde 8</v>
          </cell>
        </row>
        <row r="46">
          <cell r="D46" t="str">
            <v>2K22</v>
          </cell>
          <cell r="E46" t="str">
            <v>Zwollywoodsticks E2</v>
          </cell>
          <cell r="F46" t="str">
            <v>-</v>
          </cell>
          <cell r="G46" t="str">
            <v>Keistad Rollers E1</v>
          </cell>
        </row>
        <row r="47">
          <cell r="D47" t="str">
            <v>2K23</v>
          </cell>
          <cell r="E47" t="str">
            <v>Zwollywoodsticks E2</v>
          </cell>
          <cell r="F47" t="str">
            <v>-</v>
          </cell>
          <cell r="G47" t="str">
            <v>Upward E4</v>
          </cell>
        </row>
        <row r="48">
          <cell r="D48" t="str">
            <v>2K24</v>
          </cell>
          <cell r="E48" t="str">
            <v>Stick Flyers E1</v>
          </cell>
          <cell r="F48" t="str">
            <v>-</v>
          </cell>
          <cell r="G48" t="str">
            <v>Keistad Rollers E1</v>
          </cell>
        </row>
        <row r="49">
          <cell r="E49" t="str">
            <v/>
          </cell>
          <cell r="F49" t="str">
            <v>-</v>
          </cell>
          <cell r="G49" t="str">
            <v/>
          </cell>
        </row>
        <row r="51">
          <cell r="E51" t="str">
            <v>Ronde 9</v>
          </cell>
        </row>
        <row r="52">
          <cell r="D52" t="str">
            <v>2K25</v>
          </cell>
          <cell r="E52" t="str">
            <v>Keistad Rollers E1</v>
          </cell>
          <cell r="F52" t="str">
            <v>-</v>
          </cell>
          <cell r="G52" t="str">
            <v>Upward E4</v>
          </cell>
        </row>
        <row r="53">
          <cell r="D53" t="str">
            <v>2K26</v>
          </cell>
          <cell r="E53" t="str">
            <v>Stick Flyers E1</v>
          </cell>
          <cell r="F53" t="str">
            <v>-</v>
          </cell>
          <cell r="G53" t="str">
            <v>Zwollywoodsticks E2</v>
          </cell>
        </row>
        <row r="54">
          <cell r="D54" t="str">
            <v>2K27</v>
          </cell>
          <cell r="E54" t="str">
            <v>Keistad Rollers E1</v>
          </cell>
          <cell r="F54" t="str">
            <v>-</v>
          </cell>
          <cell r="G54" t="str">
            <v>Stick Flyers E1</v>
          </cell>
        </row>
        <row r="55">
          <cell r="E55" t="str">
            <v/>
          </cell>
          <cell r="F55" t="str">
            <v>-</v>
          </cell>
          <cell r="G55" t="str">
            <v/>
          </cell>
        </row>
        <row r="57">
          <cell r="E57" t="str">
            <v>Ronde 10</v>
          </cell>
        </row>
        <row r="58">
          <cell r="D58" t="str">
            <v>2K28</v>
          </cell>
          <cell r="E58" t="str">
            <v>Upward E4</v>
          </cell>
          <cell r="F58" t="str">
            <v>-</v>
          </cell>
          <cell r="G58" t="str">
            <v>Zwollywoodsticks E2</v>
          </cell>
        </row>
        <row r="59">
          <cell r="D59" t="str">
            <v>2K29</v>
          </cell>
          <cell r="E59" t="str">
            <v>Keistad Rollers E1</v>
          </cell>
          <cell r="F59" t="str">
            <v>-</v>
          </cell>
          <cell r="G59" t="str">
            <v>Zwollywoodsticks E2</v>
          </cell>
        </row>
        <row r="60">
          <cell r="D60" t="str">
            <v>2K30</v>
          </cell>
          <cell r="E60" t="str">
            <v>Upward E4</v>
          </cell>
          <cell r="F60" t="str">
            <v>-</v>
          </cell>
          <cell r="G60" t="str">
            <v>Stick Flyers E1</v>
          </cell>
        </row>
        <row r="61">
          <cell r="E61" t="str">
            <v/>
          </cell>
          <cell r="F61" t="str">
            <v>-</v>
          </cell>
          <cell r="G61" t="str">
            <v/>
          </cell>
        </row>
        <row r="63">
          <cell r="E63" t="str">
            <v>Ronde 11</v>
          </cell>
        </row>
        <row r="64">
          <cell r="E64" t="str">
            <v/>
          </cell>
          <cell r="F64" t="str">
            <v>-</v>
          </cell>
          <cell r="G64" t="str">
            <v/>
          </cell>
        </row>
        <row r="65">
          <cell r="E65" t="str">
            <v/>
          </cell>
          <cell r="F65" t="str">
            <v>-</v>
          </cell>
          <cell r="G65" t="str">
            <v/>
          </cell>
        </row>
        <row r="66">
          <cell r="E66" t="str">
            <v/>
          </cell>
          <cell r="F66" t="str">
            <v>-</v>
          </cell>
          <cell r="G66" t="str">
            <v/>
          </cell>
        </row>
        <row r="67">
          <cell r="E67" t="str">
            <v/>
          </cell>
          <cell r="F67" t="str">
            <v>-</v>
          </cell>
          <cell r="G67" t="str">
            <v/>
          </cell>
        </row>
        <row r="69">
          <cell r="E69" t="str">
            <v>Ronde 12</v>
          </cell>
        </row>
        <row r="70">
          <cell r="E70" t="str">
            <v/>
          </cell>
          <cell r="F70" t="str">
            <v>-</v>
          </cell>
          <cell r="G70" t="str">
            <v/>
          </cell>
        </row>
        <row r="71">
          <cell r="E71" t="str">
            <v/>
          </cell>
          <cell r="F71" t="str">
            <v>-</v>
          </cell>
          <cell r="G71" t="str">
            <v/>
          </cell>
        </row>
        <row r="72">
          <cell r="E72" t="str">
            <v/>
          </cell>
          <cell r="F72" t="str">
            <v>-</v>
          </cell>
          <cell r="G72" t="str">
            <v/>
          </cell>
        </row>
        <row r="73">
          <cell r="E73" t="str">
            <v/>
          </cell>
          <cell r="F73" t="str">
            <v>-</v>
          </cell>
          <cell r="G73" t="str">
            <v/>
          </cell>
        </row>
        <row r="75">
          <cell r="E75" t="str">
            <v>Ronde 13</v>
          </cell>
        </row>
        <row r="76">
          <cell r="E76" t="str">
            <v/>
          </cell>
          <cell r="F76" t="str">
            <v>-</v>
          </cell>
          <cell r="G76" t="str">
            <v/>
          </cell>
        </row>
        <row r="77">
          <cell r="E77" t="str">
            <v/>
          </cell>
          <cell r="F77" t="str">
            <v>-</v>
          </cell>
          <cell r="G77" t="str">
            <v/>
          </cell>
        </row>
        <row r="78">
          <cell r="E78" t="str">
            <v/>
          </cell>
          <cell r="F78" t="str">
            <v>-</v>
          </cell>
          <cell r="G78" t="str">
            <v/>
          </cell>
        </row>
        <row r="79">
          <cell r="E79" t="str">
            <v/>
          </cell>
          <cell r="F79" t="str">
            <v>-</v>
          </cell>
          <cell r="G79" t="str">
            <v/>
          </cell>
        </row>
        <row r="81">
          <cell r="E81" t="str">
            <v>Ronde 14</v>
          </cell>
        </row>
        <row r="82">
          <cell r="E82" t="str">
            <v/>
          </cell>
          <cell r="F82" t="str">
            <v>-</v>
          </cell>
          <cell r="G82" t="str">
            <v/>
          </cell>
        </row>
        <row r="83">
          <cell r="E83" t="str">
            <v/>
          </cell>
          <cell r="F83" t="str">
            <v>-</v>
          </cell>
          <cell r="G83" t="str">
            <v/>
          </cell>
        </row>
        <row r="84">
          <cell r="E84" t="str">
            <v/>
          </cell>
          <cell r="F84" t="str">
            <v>-</v>
          </cell>
          <cell r="G84" t="str">
            <v/>
          </cell>
        </row>
        <row r="85">
          <cell r="E85" t="str">
            <v/>
          </cell>
          <cell r="F85" t="str">
            <v>-</v>
          </cell>
          <cell r="G85" t="str">
            <v/>
          </cell>
        </row>
        <row r="87">
          <cell r="E87" t="str">
            <v>Ronde 15</v>
          </cell>
        </row>
        <row r="88">
          <cell r="E88" t="str">
            <v/>
          </cell>
          <cell r="F88" t="str">
            <v>-</v>
          </cell>
          <cell r="G88" t="str">
            <v/>
          </cell>
        </row>
        <row r="89">
          <cell r="E89" t="str">
            <v/>
          </cell>
          <cell r="F89" t="str">
            <v>-</v>
          </cell>
          <cell r="G89" t="str">
            <v/>
          </cell>
        </row>
        <row r="90">
          <cell r="E90" t="str">
            <v/>
          </cell>
          <cell r="F90" t="str">
            <v>-</v>
          </cell>
          <cell r="G90" t="str">
            <v/>
          </cell>
        </row>
        <row r="91">
          <cell r="E91" t="str">
            <v/>
          </cell>
          <cell r="F91" t="str">
            <v>-</v>
          </cell>
          <cell r="G91" t="str">
            <v/>
          </cell>
        </row>
        <row r="93">
          <cell r="E93" t="str">
            <v>Ronde 16</v>
          </cell>
        </row>
        <row r="94">
          <cell r="E94" t="str">
            <v/>
          </cell>
          <cell r="F94" t="str">
            <v>-</v>
          </cell>
          <cell r="G94" t="str">
            <v/>
          </cell>
        </row>
        <row r="95">
          <cell r="E95" t="str">
            <v/>
          </cell>
          <cell r="F95" t="str">
            <v>-</v>
          </cell>
          <cell r="G95" t="str">
            <v/>
          </cell>
        </row>
        <row r="96">
          <cell r="E96" t="str">
            <v/>
          </cell>
          <cell r="F96" t="str">
            <v>-</v>
          </cell>
          <cell r="G96" t="str">
            <v/>
          </cell>
        </row>
        <row r="97">
          <cell r="E97" t="str">
            <v/>
          </cell>
          <cell r="F97" t="str">
            <v>-</v>
          </cell>
          <cell r="G97" t="str">
            <v/>
          </cell>
        </row>
        <row r="99">
          <cell r="E99" t="str">
            <v>Ronde 17</v>
          </cell>
        </row>
        <row r="100">
          <cell r="E100" t="str">
            <v/>
          </cell>
          <cell r="F100" t="str">
            <v>-</v>
          </cell>
          <cell r="G100" t="str">
            <v/>
          </cell>
        </row>
        <row r="101">
          <cell r="E101" t="str">
            <v/>
          </cell>
          <cell r="F101" t="str">
            <v>-</v>
          </cell>
          <cell r="G101" t="str">
            <v/>
          </cell>
        </row>
        <row r="102">
          <cell r="E102" t="str">
            <v/>
          </cell>
          <cell r="F102" t="str">
            <v>-</v>
          </cell>
          <cell r="G102" t="str">
            <v/>
          </cell>
        </row>
        <row r="103">
          <cell r="E103" t="str">
            <v/>
          </cell>
          <cell r="F103" t="str">
            <v>-</v>
          </cell>
          <cell r="G103" t="str">
            <v/>
          </cell>
        </row>
        <row r="105">
          <cell r="E105" t="str">
            <v>Ronde 18</v>
          </cell>
        </row>
        <row r="106">
          <cell r="E106" t="str">
            <v/>
          </cell>
          <cell r="F106" t="str">
            <v>-</v>
          </cell>
          <cell r="G106" t="str">
            <v/>
          </cell>
        </row>
        <row r="107">
          <cell r="E107" t="str">
            <v/>
          </cell>
          <cell r="F107" t="str">
            <v>-</v>
          </cell>
          <cell r="G107" t="str">
            <v/>
          </cell>
        </row>
        <row r="108">
          <cell r="E108" t="str">
            <v/>
          </cell>
          <cell r="F108" t="str">
            <v>-</v>
          </cell>
          <cell r="G108" t="str">
            <v/>
          </cell>
        </row>
        <row r="109">
          <cell r="E109" t="str">
            <v/>
          </cell>
          <cell r="F109" t="str">
            <v>-</v>
          </cell>
          <cell r="G109" t="str">
            <v/>
          </cell>
        </row>
        <row r="111">
          <cell r="E111" t="str">
            <v>Ronde 19</v>
          </cell>
        </row>
        <row r="112">
          <cell r="E112" t="str">
            <v/>
          </cell>
          <cell r="F112" t="str">
            <v>-</v>
          </cell>
          <cell r="G112" t="str">
            <v/>
          </cell>
        </row>
        <row r="113">
          <cell r="E113" t="str">
            <v/>
          </cell>
          <cell r="F113" t="str">
            <v>-</v>
          </cell>
          <cell r="G113" t="str">
            <v/>
          </cell>
        </row>
        <row r="114">
          <cell r="E114" t="str">
            <v/>
          </cell>
          <cell r="F114" t="str">
            <v>-</v>
          </cell>
          <cell r="G114" t="str">
            <v/>
          </cell>
        </row>
        <row r="115">
          <cell r="E115" t="str">
            <v/>
          </cell>
          <cell r="F115" t="str">
            <v>-</v>
          </cell>
          <cell r="G115" t="str">
            <v/>
          </cell>
        </row>
        <row r="117">
          <cell r="E117" t="str">
            <v>Ronde 20</v>
          </cell>
        </row>
        <row r="118">
          <cell r="E118" t="str">
            <v/>
          </cell>
          <cell r="F118" t="str">
            <v>-</v>
          </cell>
          <cell r="G118" t="str">
            <v/>
          </cell>
        </row>
        <row r="119">
          <cell r="E119" t="str">
            <v/>
          </cell>
          <cell r="F119" t="str">
            <v>-</v>
          </cell>
          <cell r="G119" t="str">
            <v/>
          </cell>
        </row>
        <row r="120">
          <cell r="E120" t="str">
            <v/>
          </cell>
          <cell r="F120" t="str">
            <v>-</v>
          </cell>
          <cell r="G120" t="str">
            <v/>
          </cell>
        </row>
        <row r="121">
          <cell r="E121" t="str">
            <v/>
          </cell>
          <cell r="F121" t="str">
            <v>-</v>
          </cell>
          <cell r="G121" t="str">
            <v/>
          </cell>
        </row>
      </sheetData>
      <sheetData sheetId="9">
        <row r="1">
          <cell r="E1" t="str">
            <v>Schema E-Hockey Regio Oost 3de Klasse</v>
          </cell>
        </row>
        <row r="3">
          <cell r="E3" t="str">
            <v>Ronde 1</v>
          </cell>
        </row>
        <row r="4">
          <cell r="D4" t="str">
            <v>3K01</v>
          </cell>
          <cell r="E4" t="str">
            <v>Zwollywoodsticks E1</v>
          </cell>
          <cell r="F4" t="str">
            <v>-</v>
          </cell>
          <cell r="G4" t="str">
            <v>Keistad Rollers E2</v>
          </cell>
        </row>
        <row r="5">
          <cell r="D5" t="str">
            <v>3K02</v>
          </cell>
          <cell r="E5" t="str">
            <v>Upward E5</v>
          </cell>
          <cell r="F5" t="str">
            <v>-</v>
          </cell>
          <cell r="G5" t="str">
            <v>Stick Flyers E2</v>
          </cell>
        </row>
        <row r="6">
          <cell r="D6" t="str">
            <v>3K03</v>
          </cell>
          <cell r="E6" t="str">
            <v>Zwollywoodsticks E1</v>
          </cell>
          <cell r="F6" t="str">
            <v>-</v>
          </cell>
          <cell r="G6" t="str">
            <v>Upward E5</v>
          </cell>
        </row>
        <row r="7">
          <cell r="E7" t="str">
            <v/>
          </cell>
          <cell r="F7" t="str">
            <v>-</v>
          </cell>
          <cell r="G7" t="str">
            <v/>
          </cell>
        </row>
        <row r="9">
          <cell r="E9" t="str">
            <v>Ronde 2</v>
          </cell>
        </row>
        <row r="10">
          <cell r="D10" t="str">
            <v>3K04</v>
          </cell>
          <cell r="E10" t="str">
            <v>Keistad Rollers E2</v>
          </cell>
          <cell r="F10" t="str">
            <v>-</v>
          </cell>
          <cell r="G10" t="str">
            <v>Stick Flyers E2</v>
          </cell>
        </row>
        <row r="11">
          <cell r="D11" t="str">
            <v>3K05</v>
          </cell>
          <cell r="E11" t="str">
            <v>Zwollywoodsticks E1</v>
          </cell>
          <cell r="F11" t="str">
            <v>-</v>
          </cell>
          <cell r="G11" t="str">
            <v>Stick Flyers E2</v>
          </cell>
        </row>
        <row r="12">
          <cell r="D12" t="str">
            <v>3K06</v>
          </cell>
          <cell r="E12" t="str">
            <v>Keistad Rollers E2</v>
          </cell>
          <cell r="F12" t="str">
            <v>-</v>
          </cell>
          <cell r="G12" t="str">
            <v>Upward E5</v>
          </cell>
        </row>
        <row r="13">
          <cell r="E13" t="str">
            <v/>
          </cell>
          <cell r="F13" t="str">
            <v>-</v>
          </cell>
          <cell r="G13" t="str">
            <v/>
          </cell>
        </row>
        <row r="15">
          <cell r="E15" t="str">
            <v>Ronde 3</v>
          </cell>
        </row>
        <row r="16">
          <cell r="D16" t="str">
            <v>3K07</v>
          </cell>
          <cell r="E16" t="str">
            <v>Keistad Rollers E2</v>
          </cell>
          <cell r="F16" t="str">
            <v>-</v>
          </cell>
          <cell r="G16" t="str">
            <v>Zwollywoodsticks E1</v>
          </cell>
        </row>
        <row r="17">
          <cell r="D17" t="str">
            <v>3K08</v>
          </cell>
          <cell r="E17" t="str">
            <v>Stick Flyers E2</v>
          </cell>
          <cell r="F17" t="str">
            <v>-</v>
          </cell>
          <cell r="G17" t="str">
            <v>Upward E5</v>
          </cell>
        </row>
        <row r="18">
          <cell r="D18" t="str">
            <v>3K09</v>
          </cell>
          <cell r="E18" t="str">
            <v>Upward E5</v>
          </cell>
          <cell r="F18" t="str">
            <v>-</v>
          </cell>
          <cell r="G18" t="str">
            <v>Zwollywoodsticks E1</v>
          </cell>
        </row>
        <row r="19">
          <cell r="E19" t="str">
            <v/>
          </cell>
          <cell r="F19" t="str">
            <v>-</v>
          </cell>
          <cell r="G19" t="str">
            <v/>
          </cell>
        </row>
        <row r="21">
          <cell r="E21" t="str">
            <v>Ronde 4</v>
          </cell>
        </row>
        <row r="22">
          <cell r="D22" t="str">
            <v>3K10</v>
          </cell>
          <cell r="E22" t="str">
            <v>Stick Flyers E2</v>
          </cell>
          <cell r="F22" t="str">
            <v>-</v>
          </cell>
          <cell r="G22" t="str">
            <v>Keistad Rollers E2</v>
          </cell>
        </row>
        <row r="23">
          <cell r="D23" t="str">
            <v>3K11</v>
          </cell>
          <cell r="E23" t="str">
            <v>Stick Flyers E2</v>
          </cell>
          <cell r="F23" t="str">
            <v>-</v>
          </cell>
          <cell r="G23" t="str">
            <v>Zwollywoodsticks E1</v>
          </cell>
        </row>
        <row r="24">
          <cell r="D24" t="str">
            <v>3K12</v>
          </cell>
          <cell r="E24" t="str">
            <v>Keistad Rollers E2</v>
          </cell>
          <cell r="F24" t="str">
            <v>-</v>
          </cell>
          <cell r="G24" t="str">
            <v>Upward E5</v>
          </cell>
        </row>
        <row r="25">
          <cell r="E25" t="str">
            <v/>
          </cell>
          <cell r="F25" t="str">
            <v>-</v>
          </cell>
          <cell r="G25" t="str">
            <v xml:space="preserve"> </v>
          </cell>
        </row>
        <row r="27">
          <cell r="E27" t="str">
            <v>Ronde 5</v>
          </cell>
        </row>
        <row r="28">
          <cell r="D28" t="str">
            <v>3K13</v>
          </cell>
          <cell r="E28" t="str">
            <v>Zwollywoodsticks E1</v>
          </cell>
          <cell r="F28" t="str">
            <v>-</v>
          </cell>
          <cell r="G28" t="str">
            <v>Keistad Rollers E2</v>
          </cell>
        </row>
        <row r="29">
          <cell r="D29" t="str">
            <v>3K14</v>
          </cell>
          <cell r="E29" t="str">
            <v>Upward E5</v>
          </cell>
          <cell r="F29" t="str">
            <v>-</v>
          </cell>
          <cell r="G29" t="str">
            <v>Stick Flyers E2</v>
          </cell>
        </row>
        <row r="30">
          <cell r="D30" t="str">
            <v>3K15</v>
          </cell>
          <cell r="E30" t="str">
            <v>Zwollywoodsticks E1</v>
          </cell>
          <cell r="F30" t="str">
            <v>-</v>
          </cell>
          <cell r="G30" t="str">
            <v>Upward E5</v>
          </cell>
        </row>
        <row r="31">
          <cell r="E31" t="str">
            <v/>
          </cell>
          <cell r="F31" t="str">
            <v>-</v>
          </cell>
          <cell r="G31" t="str">
            <v/>
          </cell>
        </row>
        <row r="33">
          <cell r="E33" t="str">
            <v>Ronde 6</v>
          </cell>
        </row>
        <row r="34">
          <cell r="D34" t="str">
            <v>3K16</v>
          </cell>
          <cell r="E34" t="str">
            <v>Keistad Rollers E2</v>
          </cell>
          <cell r="F34" t="str">
            <v>-</v>
          </cell>
          <cell r="G34" t="str">
            <v>Stick Flyers E2</v>
          </cell>
        </row>
        <row r="35">
          <cell r="D35" t="str">
            <v>3K17</v>
          </cell>
          <cell r="E35" t="str">
            <v>Zwollywoodsticks E1</v>
          </cell>
          <cell r="F35" t="str">
            <v>-</v>
          </cell>
          <cell r="G35" t="str">
            <v>Stick Flyers E2</v>
          </cell>
        </row>
        <row r="36">
          <cell r="D36" t="str">
            <v>3K18</v>
          </cell>
          <cell r="E36" t="str">
            <v>Keistad Rollers E2</v>
          </cell>
          <cell r="F36" t="str">
            <v>-</v>
          </cell>
          <cell r="G36" t="str">
            <v>Upward E5</v>
          </cell>
        </row>
        <row r="37">
          <cell r="E37" t="str">
            <v/>
          </cell>
          <cell r="F37" t="str">
            <v>-</v>
          </cell>
          <cell r="G37" t="str">
            <v/>
          </cell>
        </row>
        <row r="39">
          <cell r="E39" t="str">
            <v>Ronde 7</v>
          </cell>
        </row>
        <row r="40">
          <cell r="D40" t="str">
            <v>3K19</v>
          </cell>
          <cell r="E40" t="str">
            <v>Keistad Rollers E2</v>
          </cell>
          <cell r="F40" t="str">
            <v>-</v>
          </cell>
          <cell r="G40" t="str">
            <v>Zwollywoodsticks E1</v>
          </cell>
        </row>
        <row r="41">
          <cell r="D41" t="str">
            <v>3K20</v>
          </cell>
          <cell r="E41" t="str">
            <v>Stick Flyers E2</v>
          </cell>
          <cell r="F41" t="str">
            <v>-</v>
          </cell>
          <cell r="G41" t="str">
            <v>Upward E5</v>
          </cell>
        </row>
        <row r="42">
          <cell r="D42" t="str">
            <v>3K21</v>
          </cell>
          <cell r="E42" t="str">
            <v>Upward E5</v>
          </cell>
          <cell r="F42" t="str">
            <v>-</v>
          </cell>
          <cell r="G42" t="str">
            <v>Zwollywoodsticks E1</v>
          </cell>
        </row>
        <row r="43">
          <cell r="E43" t="str">
            <v/>
          </cell>
          <cell r="F43" t="str">
            <v>-</v>
          </cell>
          <cell r="G43" t="str">
            <v/>
          </cell>
        </row>
        <row r="45">
          <cell r="E45" t="str">
            <v>Ronde 8</v>
          </cell>
        </row>
        <row r="46">
          <cell r="D46" t="str">
            <v>3K22</v>
          </cell>
          <cell r="E46" t="str">
            <v>Stick Flyers E2</v>
          </cell>
          <cell r="F46" t="str">
            <v>-</v>
          </cell>
          <cell r="G46" t="str">
            <v>Keistad Rollers E2</v>
          </cell>
        </row>
        <row r="47">
          <cell r="D47" t="str">
            <v>3K23</v>
          </cell>
          <cell r="E47" t="str">
            <v>Stick Flyers E2</v>
          </cell>
          <cell r="F47" t="str">
            <v>-</v>
          </cell>
          <cell r="G47" t="str">
            <v>Zwollywoodsticks E1</v>
          </cell>
        </row>
        <row r="48">
          <cell r="D48" t="str">
            <v>3K24</v>
          </cell>
          <cell r="E48" t="str">
            <v>Upward E5</v>
          </cell>
          <cell r="F48" t="str">
            <v>-</v>
          </cell>
          <cell r="G48" t="str">
            <v>Keistad Rollers E2</v>
          </cell>
        </row>
        <row r="49">
          <cell r="E49" t="str">
            <v/>
          </cell>
          <cell r="F49" t="str">
            <v>-</v>
          </cell>
          <cell r="G49" t="str">
            <v/>
          </cell>
        </row>
        <row r="51">
          <cell r="E51" t="str">
            <v>Ronde 9</v>
          </cell>
        </row>
        <row r="52">
          <cell r="D52" t="str">
            <v>3K25</v>
          </cell>
          <cell r="E52" t="str">
            <v>Zwollywoodsticks E1</v>
          </cell>
          <cell r="F52" t="str">
            <v>-</v>
          </cell>
          <cell r="G52" t="str">
            <v>Keistad Rollers E2</v>
          </cell>
        </row>
        <row r="53">
          <cell r="D53" t="str">
            <v>3K26</v>
          </cell>
          <cell r="E53" t="str">
            <v>Upward E5</v>
          </cell>
          <cell r="F53" t="str">
            <v>-</v>
          </cell>
          <cell r="G53" t="str">
            <v>Stick Flyers E2</v>
          </cell>
        </row>
        <row r="54">
          <cell r="D54" t="str">
            <v>3K27</v>
          </cell>
          <cell r="E54" t="str">
            <v>Zwollywoodsticks E1</v>
          </cell>
          <cell r="F54" t="str">
            <v>-</v>
          </cell>
          <cell r="G54" t="str">
            <v>Upward E5</v>
          </cell>
        </row>
        <row r="55">
          <cell r="E55" t="str">
            <v/>
          </cell>
          <cell r="F55" t="str">
            <v>-</v>
          </cell>
          <cell r="G55" t="str">
            <v/>
          </cell>
        </row>
        <row r="57">
          <cell r="E57" t="str">
            <v>Ronde 10</v>
          </cell>
        </row>
        <row r="58">
          <cell r="D58" t="str">
            <v>3K28</v>
          </cell>
          <cell r="E58" t="str">
            <v>Keistad Rollers E2</v>
          </cell>
          <cell r="F58" t="str">
            <v>-</v>
          </cell>
          <cell r="G58" t="str">
            <v>Stick Flyers E2</v>
          </cell>
        </row>
        <row r="59">
          <cell r="D59" t="str">
            <v>3K29</v>
          </cell>
          <cell r="E59" t="str">
            <v>Zwollywoodsticks E1</v>
          </cell>
          <cell r="F59" t="str">
            <v>-</v>
          </cell>
          <cell r="G59" t="str">
            <v>Stick Flyers E2</v>
          </cell>
        </row>
        <row r="60">
          <cell r="D60" t="str">
            <v>3K30</v>
          </cell>
          <cell r="E60" t="str">
            <v>Keistad Rollers E2</v>
          </cell>
          <cell r="F60" t="str">
            <v>-</v>
          </cell>
          <cell r="G60" t="str">
            <v>Upward E5</v>
          </cell>
        </row>
        <row r="61">
          <cell r="E61" t="str">
            <v/>
          </cell>
          <cell r="F61" t="str">
            <v>-</v>
          </cell>
          <cell r="G61" t="str">
            <v/>
          </cell>
        </row>
        <row r="63">
          <cell r="E63" t="str">
            <v>Ronde 11</v>
          </cell>
        </row>
        <row r="64">
          <cell r="E64" t="str">
            <v/>
          </cell>
          <cell r="F64" t="str">
            <v>-</v>
          </cell>
          <cell r="G64" t="str">
            <v/>
          </cell>
        </row>
        <row r="65">
          <cell r="E65" t="str">
            <v/>
          </cell>
          <cell r="F65" t="str">
            <v>-</v>
          </cell>
          <cell r="G65" t="str">
            <v/>
          </cell>
        </row>
        <row r="66">
          <cell r="E66" t="str">
            <v/>
          </cell>
          <cell r="F66" t="str">
            <v>-</v>
          </cell>
          <cell r="G66" t="str">
            <v/>
          </cell>
        </row>
        <row r="67">
          <cell r="E67" t="str">
            <v/>
          </cell>
          <cell r="F67" t="str">
            <v>-</v>
          </cell>
          <cell r="G67" t="str">
            <v/>
          </cell>
        </row>
        <row r="69">
          <cell r="E69" t="str">
            <v>Ronde 12</v>
          </cell>
        </row>
        <row r="70">
          <cell r="E70" t="str">
            <v/>
          </cell>
          <cell r="F70" t="str">
            <v>-</v>
          </cell>
          <cell r="G70" t="str">
            <v/>
          </cell>
        </row>
        <row r="71">
          <cell r="E71" t="str">
            <v/>
          </cell>
          <cell r="F71" t="str">
            <v>-</v>
          </cell>
          <cell r="G71" t="str">
            <v/>
          </cell>
        </row>
        <row r="72">
          <cell r="E72" t="str">
            <v/>
          </cell>
          <cell r="F72" t="str">
            <v>-</v>
          </cell>
          <cell r="G72" t="str">
            <v/>
          </cell>
        </row>
        <row r="73">
          <cell r="E73" t="str">
            <v/>
          </cell>
          <cell r="F73" t="str">
            <v>-</v>
          </cell>
          <cell r="G73" t="str">
            <v/>
          </cell>
        </row>
        <row r="75">
          <cell r="E75" t="str">
            <v>Ronde 13</v>
          </cell>
        </row>
        <row r="76">
          <cell r="E76" t="str">
            <v/>
          </cell>
          <cell r="F76" t="str">
            <v>-</v>
          </cell>
          <cell r="G76" t="str">
            <v/>
          </cell>
        </row>
        <row r="77">
          <cell r="E77" t="str">
            <v/>
          </cell>
          <cell r="F77" t="str">
            <v>-</v>
          </cell>
          <cell r="G77" t="str">
            <v/>
          </cell>
        </row>
        <row r="78">
          <cell r="E78" t="str">
            <v/>
          </cell>
          <cell r="F78" t="str">
            <v>-</v>
          </cell>
          <cell r="G78" t="str">
            <v/>
          </cell>
        </row>
        <row r="79">
          <cell r="E79" t="str">
            <v/>
          </cell>
          <cell r="F79" t="str">
            <v>-</v>
          </cell>
          <cell r="G79" t="str">
            <v/>
          </cell>
        </row>
        <row r="81">
          <cell r="E81" t="str">
            <v>Ronde 14</v>
          </cell>
        </row>
        <row r="82">
          <cell r="E82" t="str">
            <v/>
          </cell>
          <cell r="F82" t="str">
            <v>-</v>
          </cell>
          <cell r="G82" t="str">
            <v/>
          </cell>
        </row>
        <row r="83">
          <cell r="E83" t="str">
            <v/>
          </cell>
          <cell r="F83" t="str">
            <v>-</v>
          </cell>
          <cell r="G83" t="str">
            <v/>
          </cell>
        </row>
        <row r="84">
          <cell r="E84" t="str">
            <v/>
          </cell>
          <cell r="F84" t="str">
            <v>-</v>
          </cell>
          <cell r="G84" t="str">
            <v/>
          </cell>
        </row>
        <row r="85">
          <cell r="E85" t="str">
            <v/>
          </cell>
          <cell r="F85" t="str">
            <v>-</v>
          </cell>
          <cell r="G85" t="str">
            <v/>
          </cell>
        </row>
        <row r="87">
          <cell r="E87" t="str">
            <v>Ronde 15</v>
          </cell>
        </row>
        <row r="88">
          <cell r="E88" t="str">
            <v/>
          </cell>
          <cell r="F88" t="str">
            <v>-</v>
          </cell>
          <cell r="G88" t="str">
            <v/>
          </cell>
        </row>
        <row r="89">
          <cell r="E89" t="str">
            <v/>
          </cell>
          <cell r="F89" t="str">
            <v>-</v>
          </cell>
          <cell r="G89" t="str">
            <v/>
          </cell>
        </row>
        <row r="90">
          <cell r="E90" t="str">
            <v/>
          </cell>
          <cell r="F90" t="str">
            <v>-</v>
          </cell>
          <cell r="G90" t="str">
            <v/>
          </cell>
        </row>
        <row r="91">
          <cell r="E91" t="str">
            <v/>
          </cell>
          <cell r="F91" t="str">
            <v>-</v>
          </cell>
          <cell r="G91" t="str">
            <v/>
          </cell>
        </row>
        <row r="93">
          <cell r="E93" t="str">
            <v>Ronde 16</v>
          </cell>
        </row>
        <row r="94">
          <cell r="E94" t="str">
            <v/>
          </cell>
          <cell r="F94" t="str">
            <v>-</v>
          </cell>
          <cell r="G94" t="str">
            <v/>
          </cell>
        </row>
        <row r="95">
          <cell r="E95" t="str">
            <v/>
          </cell>
          <cell r="F95" t="str">
            <v>-</v>
          </cell>
          <cell r="G95" t="str">
            <v/>
          </cell>
        </row>
        <row r="96">
          <cell r="E96" t="str">
            <v/>
          </cell>
          <cell r="F96" t="str">
            <v>-</v>
          </cell>
          <cell r="G96" t="str">
            <v/>
          </cell>
        </row>
        <row r="97">
          <cell r="E97" t="str">
            <v/>
          </cell>
          <cell r="F97" t="str">
            <v>-</v>
          </cell>
          <cell r="G97" t="str">
            <v/>
          </cell>
        </row>
        <row r="99">
          <cell r="E99" t="str">
            <v>Ronde 17</v>
          </cell>
        </row>
        <row r="100">
          <cell r="E100" t="str">
            <v/>
          </cell>
          <cell r="F100" t="str">
            <v>-</v>
          </cell>
          <cell r="G100" t="str">
            <v/>
          </cell>
        </row>
        <row r="101">
          <cell r="E101" t="str">
            <v/>
          </cell>
          <cell r="F101" t="str">
            <v>-</v>
          </cell>
          <cell r="G101" t="str">
            <v/>
          </cell>
        </row>
        <row r="102">
          <cell r="E102" t="str">
            <v/>
          </cell>
          <cell r="F102" t="str">
            <v>-</v>
          </cell>
          <cell r="G102" t="str">
            <v/>
          </cell>
        </row>
        <row r="103">
          <cell r="E103" t="str">
            <v/>
          </cell>
          <cell r="F103" t="str">
            <v>-</v>
          </cell>
          <cell r="G103" t="str">
            <v/>
          </cell>
        </row>
        <row r="105">
          <cell r="E105" t="str">
            <v>Ronde 18</v>
          </cell>
        </row>
        <row r="106">
          <cell r="E106" t="str">
            <v/>
          </cell>
          <cell r="F106" t="str">
            <v>-</v>
          </cell>
          <cell r="G106" t="str">
            <v/>
          </cell>
        </row>
        <row r="107">
          <cell r="E107" t="str">
            <v/>
          </cell>
          <cell r="F107" t="str">
            <v>-</v>
          </cell>
          <cell r="G107" t="str">
            <v/>
          </cell>
        </row>
        <row r="108">
          <cell r="E108" t="str">
            <v/>
          </cell>
          <cell r="F108" t="str">
            <v>-</v>
          </cell>
          <cell r="G108" t="str">
            <v/>
          </cell>
        </row>
        <row r="109">
          <cell r="E109" t="str">
            <v/>
          </cell>
          <cell r="F109" t="str">
            <v>-</v>
          </cell>
          <cell r="G109" t="str">
            <v/>
          </cell>
        </row>
        <row r="111">
          <cell r="E111" t="str">
            <v>Ronde 19</v>
          </cell>
        </row>
        <row r="112">
          <cell r="E112" t="str">
            <v/>
          </cell>
          <cell r="F112" t="str">
            <v>-</v>
          </cell>
          <cell r="G112" t="str">
            <v/>
          </cell>
        </row>
        <row r="113">
          <cell r="E113" t="str">
            <v/>
          </cell>
          <cell r="F113" t="str">
            <v>-</v>
          </cell>
          <cell r="G113" t="str">
            <v/>
          </cell>
        </row>
        <row r="114">
          <cell r="E114" t="str">
            <v/>
          </cell>
          <cell r="F114" t="str">
            <v>-</v>
          </cell>
          <cell r="G114" t="str">
            <v/>
          </cell>
        </row>
        <row r="115">
          <cell r="E115" t="str">
            <v/>
          </cell>
          <cell r="F115" t="str">
            <v>-</v>
          </cell>
          <cell r="G115" t="str">
            <v/>
          </cell>
        </row>
        <row r="117">
          <cell r="E117" t="str">
            <v>Ronde 20</v>
          </cell>
        </row>
        <row r="118">
          <cell r="E118" t="str">
            <v/>
          </cell>
          <cell r="F118" t="str">
            <v>-</v>
          </cell>
          <cell r="G118" t="str">
            <v/>
          </cell>
        </row>
        <row r="119">
          <cell r="E119" t="str">
            <v/>
          </cell>
          <cell r="F119" t="str">
            <v>-</v>
          </cell>
          <cell r="G119" t="str">
            <v/>
          </cell>
        </row>
        <row r="120">
          <cell r="E120" t="str">
            <v/>
          </cell>
          <cell r="F120" t="str">
            <v>-</v>
          </cell>
          <cell r="G120" t="str">
            <v/>
          </cell>
        </row>
        <row r="121">
          <cell r="E121" t="str">
            <v/>
          </cell>
          <cell r="F121" t="str">
            <v>-</v>
          </cell>
          <cell r="G121" t="str">
            <v/>
          </cell>
        </row>
      </sheetData>
      <sheetData sheetId="10">
        <row r="1">
          <cell r="E1" t="str">
            <v>Schema E-Hockey Hoofdklasse</v>
          </cell>
        </row>
        <row r="3">
          <cell r="E3" t="str">
            <v>Ronde 1</v>
          </cell>
        </row>
        <row r="4">
          <cell r="D4" t="str">
            <v>HK01</v>
          </cell>
          <cell r="E4" t="str">
            <v>De Pont E1</v>
          </cell>
          <cell r="F4" t="str">
            <v>-</v>
          </cell>
          <cell r="G4" t="str">
            <v>De Pont E2</v>
          </cell>
        </row>
        <row r="5">
          <cell r="D5" t="str">
            <v>HK02</v>
          </cell>
          <cell r="E5" t="str">
            <v>Upward E1</v>
          </cell>
          <cell r="F5" t="str">
            <v>-</v>
          </cell>
          <cell r="G5" t="str">
            <v>Push E1</v>
          </cell>
        </row>
        <row r="6">
          <cell r="D6" t="str">
            <v>HK03</v>
          </cell>
          <cell r="E6" t="str">
            <v>GP Bulls E1</v>
          </cell>
          <cell r="F6" t="str">
            <v>-</v>
          </cell>
          <cell r="G6" t="str">
            <v>E-team Emmen E1</v>
          </cell>
        </row>
        <row r="7">
          <cell r="E7" t="str">
            <v/>
          </cell>
          <cell r="F7" t="str">
            <v>-</v>
          </cell>
          <cell r="G7" t="str">
            <v/>
          </cell>
        </row>
        <row r="9">
          <cell r="E9" t="str">
            <v>Ronde 2</v>
          </cell>
        </row>
        <row r="10">
          <cell r="D10" t="str">
            <v>HK04</v>
          </cell>
          <cell r="E10" t="str">
            <v>De Pont E1</v>
          </cell>
          <cell r="F10" t="str">
            <v>-</v>
          </cell>
          <cell r="G10" t="str">
            <v>Upward E1</v>
          </cell>
        </row>
        <row r="11">
          <cell r="D11" t="str">
            <v>HK05</v>
          </cell>
          <cell r="E11" t="str">
            <v>E-team Emmen E1</v>
          </cell>
          <cell r="F11" t="str">
            <v>-</v>
          </cell>
          <cell r="G11" t="str">
            <v>De Pont E2</v>
          </cell>
        </row>
        <row r="12">
          <cell r="D12" t="str">
            <v>HK06</v>
          </cell>
          <cell r="E12" t="str">
            <v>GP Bulls E1</v>
          </cell>
          <cell r="F12" t="str">
            <v>-</v>
          </cell>
          <cell r="G12" t="str">
            <v>Push E1</v>
          </cell>
        </row>
        <row r="13">
          <cell r="E13" t="str">
            <v/>
          </cell>
          <cell r="F13" t="str">
            <v>-</v>
          </cell>
          <cell r="G13" t="str">
            <v/>
          </cell>
        </row>
        <row r="15">
          <cell r="E15" t="str">
            <v>Ronde 3</v>
          </cell>
        </row>
        <row r="16">
          <cell r="D16" t="str">
            <v>HK07</v>
          </cell>
          <cell r="E16" t="str">
            <v>GP Bulls E1</v>
          </cell>
          <cell r="F16" t="str">
            <v>-</v>
          </cell>
          <cell r="G16" t="str">
            <v>De Pont E1</v>
          </cell>
        </row>
        <row r="17">
          <cell r="D17" t="str">
            <v>HK08</v>
          </cell>
          <cell r="E17" t="str">
            <v>Upward E1</v>
          </cell>
          <cell r="F17" t="str">
            <v>-</v>
          </cell>
          <cell r="G17" t="str">
            <v>De Pont E2</v>
          </cell>
        </row>
        <row r="18">
          <cell r="D18" t="str">
            <v>HK09</v>
          </cell>
          <cell r="E18" t="str">
            <v>E-team Emmen E1</v>
          </cell>
          <cell r="F18" t="str">
            <v>-</v>
          </cell>
          <cell r="G18" t="str">
            <v>Push E1</v>
          </cell>
        </row>
        <row r="19">
          <cell r="E19" t="str">
            <v/>
          </cell>
          <cell r="F19" t="str">
            <v>-</v>
          </cell>
          <cell r="G19" t="str">
            <v/>
          </cell>
        </row>
        <row r="21">
          <cell r="E21" t="str">
            <v>Ronde 4</v>
          </cell>
        </row>
        <row r="22">
          <cell r="D22" t="str">
            <v>HK10</v>
          </cell>
          <cell r="E22" t="str">
            <v>GP Bulls E1</v>
          </cell>
          <cell r="F22" t="str">
            <v>-</v>
          </cell>
          <cell r="G22" t="str">
            <v>Upward E1</v>
          </cell>
        </row>
        <row r="23">
          <cell r="D23" t="str">
            <v>HK11</v>
          </cell>
          <cell r="E23" t="str">
            <v>De Pont E1</v>
          </cell>
          <cell r="F23" t="str">
            <v>-</v>
          </cell>
          <cell r="G23" t="str">
            <v>E-team Emmen E1</v>
          </cell>
        </row>
        <row r="24">
          <cell r="D24" t="str">
            <v>HK12</v>
          </cell>
          <cell r="E24" t="str">
            <v>Push E1</v>
          </cell>
          <cell r="F24" t="str">
            <v>-</v>
          </cell>
          <cell r="G24" t="str">
            <v>De Pont E2</v>
          </cell>
        </row>
        <row r="25">
          <cell r="E25" t="str">
            <v/>
          </cell>
          <cell r="F25" t="str">
            <v>-</v>
          </cell>
          <cell r="G25" t="str">
            <v/>
          </cell>
        </row>
        <row r="27">
          <cell r="E27" t="str">
            <v>Ronde 5</v>
          </cell>
        </row>
        <row r="28">
          <cell r="D28" t="str">
            <v>HK13</v>
          </cell>
          <cell r="E28" t="str">
            <v>GP Bulls E1</v>
          </cell>
          <cell r="F28" t="str">
            <v>-</v>
          </cell>
          <cell r="G28" t="str">
            <v>De Pont E2</v>
          </cell>
        </row>
        <row r="29">
          <cell r="D29" t="str">
            <v>HK14</v>
          </cell>
          <cell r="E29" t="str">
            <v>De Pont E1</v>
          </cell>
          <cell r="F29" t="str">
            <v>-</v>
          </cell>
          <cell r="G29" t="str">
            <v>Push E1</v>
          </cell>
        </row>
        <row r="30">
          <cell r="D30" t="str">
            <v>HK15</v>
          </cell>
          <cell r="E30" t="str">
            <v>Upward E1</v>
          </cell>
          <cell r="F30" t="str">
            <v>-</v>
          </cell>
          <cell r="G30" t="str">
            <v>E-team Emmen E1</v>
          </cell>
        </row>
        <row r="31">
          <cell r="E31" t="str">
            <v/>
          </cell>
          <cell r="F31" t="str">
            <v>-</v>
          </cell>
          <cell r="G31" t="str">
            <v/>
          </cell>
        </row>
        <row r="33">
          <cell r="E33" t="str">
            <v>Ronde 6</v>
          </cell>
        </row>
        <row r="34">
          <cell r="D34" t="str">
            <v>HK16</v>
          </cell>
          <cell r="E34" t="str">
            <v>Push E1</v>
          </cell>
          <cell r="F34" t="str">
            <v>-</v>
          </cell>
          <cell r="G34" t="str">
            <v>GP Bulls E1</v>
          </cell>
        </row>
        <row r="35">
          <cell r="D35" t="str">
            <v>HK17</v>
          </cell>
          <cell r="E35" t="str">
            <v>De Pont E2</v>
          </cell>
          <cell r="F35" t="str">
            <v>-</v>
          </cell>
          <cell r="G35" t="str">
            <v>De Pont E1</v>
          </cell>
        </row>
        <row r="36">
          <cell r="D36" t="str">
            <v>HK18</v>
          </cell>
          <cell r="E36" t="str">
            <v>E-team Emmen E1</v>
          </cell>
          <cell r="F36" t="str">
            <v>-</v>
          </cell>
          <cell r="G36" t="str">
            <v>Upward E1</v>
          </cell>
        </row>
        <row r="37">
          <cell r="E37" t="str">
            <v/>
          </cell>
          <cell r="F37" t="str">
            <v>-</v>
          </cell>
          <cell r="G37" t="str">
            <v/>
          </cell>
        </row>
        <row r="39">
          <cell r="E39" t="str">
            <v>Ronde 7</v>
          </cell>
        </row>
        <row r="40">
          <cell r="D40" t="str">
            <v>HK19</v>
          </cell>
          <cell r="E40" t="str">
            <v>De Pont E1</v>
          </cell>
          <cell r="F40" t="str">
            <v>-</v>
          </cell>
          <cell r="G40" t="str">
            <v>GP Bulls E1</v>
          </cell>
        </row>
        <row r="41">
          <cell r="D41" t="str">
            <v>HK20</v>
          </cell>
          <cell r="E41" t="str">
            <v>De Pont E2</v>
          </cell>
          <cell r="F41" t="str">
            <v>-</v>
          </cell>
          <cell r="G41" t="str">
            <v>E-team Emmen E1</v>
          </cell>
        </row>
        <row r="42">
          <cell r="D42" t="str">
            <v>HK21</v>
          </cell>
          <cell r="E42" t="str">
            <v>Push E1</v>
          </cell>
          <cell r="F42" t="str">
            <v>-</v>
          </cell>
          <cell r="G42" t="str">
            <v>Upward E1</v>
          </cell>
        </row>
        <row r="43">
          <cell r="E43" t="str">
            <v/>
          </cell>
          <cell r="F43" t="str">
            <v>-</v>
          </cell>
          <cell r="G43" t="str">
            <v/>
          </cell>
        </row>
        <row r="45">
          <cell r="E45" t="str">
            <v>Ronde 8</v>
          </cell>
        </row>
        <row r="46">
          <cell r="D46" t="str">
            <v>HK22</v>
          </cell>
          <cell r="E46" t="str">
            <v>Push E1</v>
          </cell>
          <cell r="F46" t="str">
            <v>-</v>
          </cell>
          <cell r="G46" t="str">
            <v>De Pont E1</v>
          </cell>
        </row>
        <row r="47">
          <cell r="D47" t="str">
            <v>HK23</v>
          </cell>
          <cell r="E47" t="str">
            <v>De Pont E2</v>
          </cell>
          <cell r="F47" t="str">
            <v>-</v>
          </cell>
          <cell r="G47" t="str">
            <v>Upward E1</v>
          </cell>
        </row>
        <row r="48">
          <cell r="D48" t="str">
            <v>HK24</v>
          </cell>
          <cell r="E48" t="str">
            <v>E-team Emmen E1</v>
          </cell>
          <cell r="F48" t="str">
            <v>-</v>
          </cell>
          <cell r="G48" t="str">
            <v>GP Bulls E1</v>
          </cell>
        </row>
        <row r="49">
          <cell r="E49" t="str">
            <v/>
          </cell>
          <cell r="F49" t="str">
            <v>-</v>
          </cell>
          <cell r="G49" t="str">
            <v/>
          </cell>
        </row>
        <row r="51">
          <cell r="E51" t="str">
            <v>Ronde 9</v>
          </cell>
        </row>
        <row r="52">
          <cell r="D52" t="str">
            <v>HK25</v>
          </cell>
          <cell r="E52" t="str">
            <v>Upward E1</v>
          </cell>
          <cell r="F52" t="str">
            <v>-</v>
          </cell>
          <cell r="G52" t="str">
            <v>De Pont E1</v>
          </cell>
        </row>
        <row r="53">
          <cell r="D53" t="str">
            <v>HK26</v>
          </cell>
          <cell r="E53" t="str">
            <v>Push E1</v>
          </cell>
          <cell r="F53" t="str">
            <v>-</v>
          </cell>
          <cell r="G53" t="str">
            <v>E-team Emmen E1</v>
          </cell>
        </row>
        <row r="54">
          <cell r="D54" t="str">
            <v>HK27</v>
          </cell>
          <cell r="E54" t="str">
            <v>De Pont E2</v>
          </cell>
          <cell r="F54" t="str">
            <v>-</v>
          </cell>
          <cell r="G54" t="str">
            <v>GP Bulls E1</v>
          </cell>
        </row>
        <row r="55">
          <cell r="E55" t="str">
            <v/>
          </cell>
          <cell r="F55" t="str">
            <v>-</v>
          </cell>
          <cell r="G55" t="str">
            <v/>
          </cell>
        </row>
        <row r="57">
          <cell r="E57" t="str">
            <v>Ronde 10</v>
          </cell>
        </row>
        <row r="58">
          <cell r="D58" t="str">
            <v>HK28</v>
          </cell>
          <cell r="E58" t="str">
            <v>Upward E1</v>
          </cell>
          <cell r="F58" t="str">
            <v>-</v>
          </cell>
          <cell r="G58" t="str">
            <v>GP Bulls E1</v>
          </cell>
        </row>
        <row r="59">
          <cell r="D59" t="str">
            <v>HK29</v>
          </cell>
          <cell r="E59" t="str">
            <v>E-team Emmen E1</v>
          </cell>
          <cell r="F59" t="str">
            <v>-</v>
          </cell>
          <cell r="G59" t="str">
            <v>De Pont E1</v>
          </cell>
        </row>
        <row r="60">
          <cell r="D60" t="str">
            <v>HK30</v>
          </cell>
          <cell r="E60" t="str">
            <v>De Pont E2</v>
          </cell>
          <cell r="F60" t="str">
            <v>-</v>
          </cell>
          <cell r="G60" t="str">
            <v>Push E1</v>
          </cell>
        </row>
        <row r="61">
          <cell r="E61" t="str">
            <v/>
          </cell>
          <cell r="F61" t="str">
            <v>-</v>
          </cell>
          <cell r="G61" t="str">
            <v/>
          </cell>
        </row>
        <row r="63">
          <cell r="E63" t="str">
            <v>Ronde 11</v>
          </cell>
        </row>
        <row r="64">
          <cell r="D64" t="str">
            <v>HK31</v>
          </cell>
          <cell r="E64" t="str">
            <v>De Pont E1</v>
          </cell>
          <cell r="F64" t="str">
            <v>-</v>
          </cell>
          <cell r="G64" t="str">
            <v>Upward E1</v>
          </cell>
        </row>
        <row r="65">
          <cell r="D65" t="str">
            <v>HK32</v>
          </cell>
          <cell r="E65" t="str">
            <v>GP Bulls E1</v>
          </cell>
          <cell r="F65" t="str">
            <v>-</v>
          </cell>
          <cell r="G65" t="str">
            <v>De Pont E2</v>
          </cell>
        </row>
        <row r="66">
          <cell r="D66" t="str">
            <v>HK33</v>
          </cell>
          <cell r="E66" t="str">
            <v>E-team Emmen E1</v>
          </cell>
          <cell r="F66" t="str">
            <v>-</v>
          </cell>
          <cell r="G66" t="str">
            <v>Push E1</v>
          </cell>
        </row>
        <row r="67">
          <cell r="E67" t="str">
            <v/>
          </cell>
          <cell r="F67" t="str">
            <v>-</v>
          </cell>
          <cell r="G67" t="str">
            <v/>
          </cell>
        </row>
        <row r="69">
          <cell r="E69" t="str">
            <v>Ronde 12</v>
          </cell>
        </row>
        <row r="70">
          <cell r="D70" t="str">
            <v>HK34</v>
          </cell>
          <cell r="E70" t="str">
            <v>Upward E1</v>
          </cell>
          <cell r="F70" t="str">
            <v>-</v>
          </cell>
          <cell r="G70" t="str">
            <v>E-team Emmen E1</v>
          </cell>
        </row>
        <row r="71">
          <cell r="D71" t="str">
            <v>HK35</v>
          </cell>
          <cell r="E71" t="str">
            <v>GP Bulls E1</v>
          </cell>
          <cell r="F71" t="str">
            <v>-</v>
          </cell>
          <cell r="G71" t="str">
            <v>Push E1</v>
          </cell>
        </row>
        <row r="72">
          <cell r="D72" t="str">
            <v>HK36</v>
          </cell>
          <cell r="E72" t="str">
            <v>De Pont E1</v>
          </cell>
          <cell r="F72" t="str">
            <v>-</v>
          </cell>
          <cell r="G72" t="str">
            <v>De Pont E2</v>
          </cell>
        </row>
        <row r="73">
          <cell r="E73" t="str">
            <v/>
          </cell>
          <cell r="F73" t="str">
            <v>-</v>
          </cell>
          <cell r="G73" t="str">
            <v/>
          </cell>
        </row>
        <row r="75">
          <cell r="E75" t="str">
            <v>Ronde 13</v>
          </cell>
        </row>
        <row r="76">
          <cell r="D76" t="str">
            <v>HK37</v>
          </cell>
          <cell r="E76" t="str">
            <v>GP Bulls E1</v>
          </cell>
          <cell r="F76" t="str">
            <v>-</v>
          </cell>
          <cell r="G76" t="str">
            <v>E-team Emmen E1</v>
          </cell>
        </row>
        <row r="77">
          <cell r="D77" t="str">
            <v>HK38</v>
          </cell>
          <cell r="E77" t="str">
            <v>Upward E1</v>
          </cell>
          <cell r="F77" t="str">
            <v>-</v>
          </cell>
          <cell r="G77" t="str">
            <v>De Pont E2</v>
          </cell>
        </row>
        <row r="78">
          <cell r="D78" t="str">
            <v>HK39</v>
          </cell>
          <cell r="E78" t="str">
            <v>De Pont E1</v>
          </cell>
          <cell r="F78" t="str">
            <v>-</v>
          </cell>
          <cell r="G78" t="str">
            <v>Push E1</v>
          </cell>
        </row>
        <row r="79">
          <cell r="E79" t="str">
            <v/>
          </cell>
          <cell r="F79" t="str">
            <v>-</v>
          </cell>
          <cell r="G79" t="str">
            <v/>
          </cell>
        </row>
        <row r="81">
          <cell r="E81" t="str">
            <v>Ronde 14</v>
          </cell>
          <cell r="G81" t="str">
            <v>Arnhem</v>
          </cell>
        </row>
        <row r="82">
          <cell r="D82" t="str">
            <v>HK40</v>
          </cell>
          <cell r="E82" t="str">
            <v>Push E1</v>
          </cell>
          <cell r="F82" t="str">
            <v>-</v>
          </cell>
          <cell r="G82" t="str">
            <v>De Pont E2</v>
          </cell>
        </row>
        <row r="83">
          <cell r="D83" t="str">
            <v>HK41</v>
          </cell>
          <cell r="E83" t="str">
            <v>De Pont E1</v>
          </cell>
          <cell r="F83" t="str">
            <v>-</v>
          </cell>
          <cell r="G83" t="str">
            <v>E-team Emmen E1</v>
          </cell>
        </row>
        <row r="84">
          <cell r="D84" t="str">
            <v>HK42</v>
          </cell>
          <cell r="E84" t="str">
            <v>GP Bulls E1</v>
          </cell>
          <cell r="F84" t="str">
            <v>-</v>
          </cell>
          <cell r="G84" t="str">
            <v>Upward E1</v>
          </cell>
        </row>
        <row r="85">
          <cell r="E85" t="str">
            <v/>
          </cell>
          <cell r="F85" t="str">
            <v>-</v>
          </cell>
          <cell r="G85" t="str">
            <v/>
          </cell>
        </row>
        <row r="87">
          <cell r="E87" t="str">
            <v>Ronde 15</v>
          </cell>
        </row>
        <row r="88">
          <cell r="D88" t="str">
            <v>HK43</v>
          </cell>
          <cell r="E88" t="str">
            <v>E-team Emmen E1</v>
          </cell>
          <cell r="F88" t="str">
            <v>-</v>
          </cell>
          <cell r="G88" t="str">
            <v>De Pont E2</v>
          </cell>
        </row>
        <row r="89">
          <cell r="D89" t="str">
            <v>HK44</v>
          </cell>
          <cell r="E89" t="str">
            <v>Upward E1</v>
          </cell>
          <cell r="F89" t="str">
            <v>-</v>
          </cell>
          <cell r="G89" t="str">
            <v>Push E1</v>
          </cell>
        </row>
        <row r="90">
          <cell r="D90" t="str">
            <v>HK45</v>
          </cell>
          <cell r="E90" t="str">
            <v>GP Bulls E1</v>
          </cell>
          <cell r="F90" t="str">
            <v>-</v>
          </cell>
          <cell r="G90" t="str">
            <v>De Pont E1</v>
          </cell>
        </row>
        <row r="91">
          <cell r="E91" t="str">
            <v/>
          </cell>
          <cell r="F91" t="str">
            <v>-</v>
          </cell>
          <cell r="G91" t="str">
            <v/>
          </cell>
        </row>
        <row r="93">
          <cell r="E93" t="str">
            <v>Ronde 16</v>
          </cell>
        </row>
        <row r="94">
          <cell r="E94" t="str">
            <v/>
          </cell>
          <cell r="F94" t="str">
            <v>-</v>
          </cell>
          <cell r="G94" t="str">
            <v/>
          </cell>
        </row>
        <row r="95">
          <cell r="E95" t="str">
            <v/>
          </cell>
          <cell r="F95" t="str">
            <v>-</v>
          </cell>
          <cell r="G95" t="str">
            <v/>
          </cell>
        </row>
        <row r="96">
          <cell r="E96" t="str">
            <v/>
          </cell>
          <cell r="F96" t="str">
            <v>-</v>
          </cell>
          <cell r="G96" t="str">
            <v xml:space="preserve"> </v>
          </cell>
        </row>
        <row r="97">
          <cell r="E97" t="str">
            <v/>
          </cell>
          <cell r="F97" t="str">
            <v>-</v>
          </cell>
          <cell r="G97" t="str">
            <v/>
          </cell>
        </row>
        <row r="99">
          <cell r="E99" t="str">
            <v>Ronde 17</v>
          </cell>
        </row>
        <row r="100">
          <cell r="E100" t="str">
            <v/>
          </cell>
          <cell r="F100" t="str">
            <v>-</v>
          </cell>
          <cell r="G100" t="str">
            <v/>
          </cell>
        </row>
        <row r="101">
          <cell r="E101" t="str">
            <v/>
          </cell>
          <cell r="F101" t="str">
            <v>-</v>
          </cell>
          <cell r="G101" t="str">
            <v/>
          </cell>
        </row>
        <row r="102">
          <cell r="E102" t="str">
            <v/>
          </cell>
          <cell r="F102" t="str">
            <v>-</v>
          </cell>
          <cell r="G102" t="str">
            <v/>
          </cell>
        </row>
        <row r="103">
          <cell r="E103" t="str">
            <v/>
          </cell>
          <cell r="F103" t="str">
            <v>-</v>
          </cell>
          <cell r="G103" t="str">
            <v/>
          </cell>
        </row>
        <row r="105">
          <cell r="E105" t="str">
            <v>Ronde 18</v>
          </cell>
        </row>
        <row r="106">
          <cell r="E106" t="str">
            <v/>
          </cell>
          <cell r="F106" t="str">
            <v>-</v>
          </cell>
          <cell r="G106" t="str">
            <v/>
          </cell>
        </row>
        <row r="107">
          <cell r="E107" t="str">
            <v/>
          </cell>
          <cell r="F107" t="str">
            <v>-</v>
          </cell>
          <cell r="G107" t="str">
            <v/>
          </cell>
        </row>
        <row r="108">
          <cell r="E108" t="str">
            <v/>
          </cell>
          <cell r="F108" t="str">
            <v>-</v>
          </cell>
          <cell r="G108" t="str">
            <v/>
          </cell>
        </row>
        <row r="109">
          <cell r="E109" t="str">
            <v/>
          </cell>
          <cell r="F109" t="str">
            <v>-</v>
          </cell>
          <cell r="G109" t="str">
            <v/>
          </cell>
        </row>
        <row r="111">
          <cell r="E111" t="str">
            <v>Ronde 19</v>
          </cell>
        </row>
        <row r="112">
          <cell r="E112" t="str">
            <v/>
          </cell>
          <cell r="F112" t="str">
            <v>-</v>
          </cell>
          <cell r="G112" t="str">
            <v/>
          </cell>
        </row>
        <row r="113">
          <cell r="E113" t="str">
            <v/>
          </cell>
          <cell r="F113" t="str">
            <v>-</v>
          </cell>
          <cell r="G113" t="str">
            <v/>
          </cell>
        </row>
        <row r="114">
          <cell r="E114" t="str">
            <v/>
          </cell>
          <cell r="F114" t="str">
            <v>-</v>
          </cell>
          <cell r="G114" t="str">
            <v/>
          </cell>
        </row>
        <row r="115">
          <cell r="E115" t="str">
            <v/>
          </cell>
          <cell r="F115" t="str">
            <v>-</v>
          </cell>
          <cell r="G115" t="str">
            <v/>
          </cell>
        </row>
        <row r="117">
          <cell r="E117" t="str">
            <v>Ronde 20</v>
          </cell>
        </row>
        <row r="118">
          <cell r="E118" t="str">
            <v/>
          </cell>
          <cell r="F118" t="str">
            <v>-</v>
          </cell>
          <cell r="G118" t="str">
            <v/>
          </cell>
        </row>
        <row r="119">
          <cell r="E119" t="str">
            <v/>
          </cell>
          <cell r="F119" t="str">
            <v>-</v>
          </cell>
          <cell r="G119" t="str">
            <v/>
          </cell>
        </row>
        <row r="120">
          <cell r="E120" t="str">
            <v/>
          </cell>
          <cell r="F120" t="str">
            <v>-</v>
          </cell>
          <cell r="G120" t="str">
            <v/>
          </cell>
        </row>
        <row r="121">
          <cell r="E121" t="str">
            <v/>
          </cell>
          <cell r="F121" t="str">
            <v>-</v>
          </cell>
          <cell r="G121" t="str">
            <v/>
          </cell>
        </row>
      </sheetData>
      <sheetData sheetId="11">
        <row r="1">
          <cell r="E1" t="str">
            <v>Schema E-Hockey Overgangsklasse</v>
          </cell>
        </row>
        <row r="3">
          <cell r="E3" t="str">
            <v>Ronde 1</v>
          </cell>
        </row>
        <row r="4">
          <cell r="D4" t="str">
            <v>OK01</v>
          </cell>
          <cell r="E4" t="str">
            <v>GP Bulls E2</v>
          </cell>
          <cell r="F4" t="str">
            <v>-</v>
          </cell>
          <cell r="G4" t="str">
            <v>CHT E1</v>
          </cell>
        </row>
        <row r="5">
          <cell r="D5" t="str">
            <v>OK02</v>
          </cell>
          <cell r="E5" t="str">
            <v>Gidos E1</v>
          </cell>
          <cell r="F5" t="str">
            <v>-</v>
          </cell>
          <cell r="G5" t="str">
            <v>Kampong E1</v>
          </cell>
        </row>
        <row r="6">
          <cell r="D6" t="str">
            <v>OK03</v>
          </cell>
          <cell r="E6" t="str">
            <v>Black Scorpions E1</v>
          </cell>
          <cell r="F6" t="str">
            <v>-</v>
          </cell>
          <cell r="G6" t="str">
            <v>Upward E2</v>
          </cell>
        </row>
        <row r="7">
          <cell r="E7" t="str">
            <v/>
          </cell>
          <cell r="F7" t="str">
            <v>-</v>
          </cell>
          <cell r="G7" t="str">
            <v/>
          </cell>
        </row>
        <row r="9">
          <cell r="E9" t="str">
            <v>Ronde 2</v>
          </cell>
        </row>
        <row r="10">
          <cell r="D10" t="str">
            <v>OK04</v>
          </cell>
          <cell r="E10" t="str">
            <v>Gidos E1</v>
          </cell>
          <cell r="F10" t="str">
            <v>-</v>
          </cell>
          <cell r="G10" t="str">
            <v>GP Bulls E2</v>
          </cell>
        </row>
        <row r="11">
          <cell r="D11" t="str">
            <v>OK05</v>
          </cell>
          <cell r="E11" t="str">
            <v>Black Scorpions E1</v>
          </cell>
          <cell r="F11" t="str">
            <v>-</v>
          </cell>
          <cell r="G11" t="str">
            <v>CHT E1</v>
          </cell>
        </row>
        <row r="12">
          <cell r="D12" t="str">
            <v>OK06</v>
          </cell>
          <cell r="E12" t="str">
            <v>Kampong E1</v>
          </cell>
          <cell r="F12" t="str">
            <v>-</v>
          </cell>
          <cell r="G12" t="str">
            <v>Upward E2</v>
          </cell>
        </row>
        <row r="13">
          <cell r="E13" t="str">
            <v/>
          </cell>
          <cell r="F13" t="str">
            <v>-</v>
          </cell>
          <cell r="G13" t="str">
            <v/>
          </cell>
        </row>
        <row r="15">
          <cell r="E15" t="str">
            <v>Ronde 3</v>
          </cell>
        </row>
        <row r="16">
          <cell r="D16" t="str">
            <v>OK07</v>
          </cell>
          <cell r="E16" t="str">
            <v>Gidos E1</v>
          </cell>
          <cell r="F16" t="str">
            <v>-</v>
          </cell>
          <cell r="G16" t="str">
            <v>Black Scorpions E1</v>
          </cell>
        </row>
        <row r="17">
          <cell r="D17" t="str">
            <v>OK08</v>
          </cell>
          <cell r="E17" t="str">
            <v>Kampong E1</v>
          </cell>
          <cell r="F17" t="str">
            <v>-</v>
          </cell>
          <cell r="G17" t="str">
            <v>GP Bulls E2</v>
          </cell>
        </row>
        <row r="18">
          <cell r="D18" t="str">
            <v>OK09</v>
          </cell>
          <cell r="E18" t="str">
            <v>Upward E2</v>
          </cell>
          <cell r="F18" t="str">
            <v>-</v>
          </cell>
          <cell r="G18" t="str">
            <v>CHT E1</v>
          </cell>
        </row>
        <row r="19">
          <cell r="E19" t="str">
            <v/>
          </cell>
          <cell r="F19" t="str">
            <v>-</v>
          </cell>
          <cell r="G19" t="str">
            <v/>
          </cell>
        </row>
        <row r="21">
          <cell r="E21" t="str">
            <v>Ronde 4</v>
          </cell>
        </row>
        <row r="22">
          <cell r="D22" t="str">
            <v>OK10</v>
          </cell>
          <cell r="E22" t="str">
            <v>Gidos E1</v>
          </cell>
          <cell r="F22" t="str">
            <v>-</v>
          </cell>
          <cell r="G22" t="str">
            <v>CHT E1</v>
          </cell>
        </row>
        <row r="23">
          <cell r="D23" t="str">
            <v>OK11</v>
          </cell>
          <cell r="E23" t="str">
            <v>Black Scorpions E1</v>
          </cell>
          <cell r="F23" t="str">
            <v>-</v>
          </cell>
          <cell r="G23" t="str">
            <v>Kampong E1</v>
          </cell>
        </row>
        <row r="24">
          <cell r="D24" t="str">
            <v>OK12</v>
          </cell>
          <cell r="E24" t="str">
            <v>Upward E2</v>
          </cell>
          <cell r="F24" t="str">
            <v>-</v>
          </cell>
          <cell r="G24" t="str">
            <v>GP Bulls E2</v>
          </cell>
        </row>
        <row r="25">
          <cell r="E25" t="str">
            <v/>
          </cell>
          <cell r="F25" t="str">
            <v>-</v>
          </cell>
          <cell r="G25" t="str">
            <v/>
          </cell>
        </row>
        <row r="27">
          <cell r="E27" t="str">
            <v>Ronde 5</v>
          </cell>
        </row>
        <row r="28">
          <cell r="D28" t="str">
            <v>OK13</v>
          </cell>
          <cell r="E28" t="str">
            <v>Gidos E1</v>
          </cell>
          <cell r="F28" t="str">
            <v>-</v>
          </cell>
          <cell r="G28" t="str">
            <v>Upward E2</v>
          </cell>
        </row>
        <row r="29">
          <cell r="D29" t="str">
            <v>OK14</v>
          </cell>
          <cell r="E29" t="str">
            <v>Black Scorpions E1</v>
          </cell>
          <cell r="F29" t="str">
            <v>-</v>
          </cell>
          <cell r="G29" t="str">
            <v>GP Bulls E2</v>
          </cell>
        </row>
        <row r="30">
          <cell r="D30" t="str">
            <v>OK15</v>
          </cell>
          <cell r="E30" t="str">
            <v>Kampong E1</v>
          </cell>
          <cell r="F30" t="str">
            <v>-</v>
          </cell>
          <cell r="G30" t="str">
            <v>CHT E1</v>
          </cell>
        </row>
        <row r="31">
          <cell r="E31" t="str">
            <v/>
          </cell>
          <cell r="F31" t="str">
            <v>-</v>
          </cell>
          <cell r="G31" t="str">
            <v/>
          </cell>
        </row>
        <row r="33">
          <cell r="E33" t="str">
            <v>Ronde 6</v>
          </cell>
        </row>
        <row r="34">
          <cell r="D34" t="str">
            <v>OK16</v>
          </cell>
          <cell r="E34" t="str">
            <v>GP Bulls E2</v>
          </cell>
          <cell r="F34" t="str">
            <v>-</v>
          </cell>
          <cell r="G34" t="str">
            <v>Gidos E1</v>
          </cell>
        </row>
        <row r="35">
          <cell r="D35" t="str">
            <v>OK17</v>
          </cell>
          <cell r="E35" t="str">
            <v>CHT E1</v>
          </cell>
          <cell r="F35" t="str">
            <v>-</v>
          </cell>
          <cell r="G35" t="str">
            <v>Black Scorpions E1</v>
          </cell>
        </row>
        <row r="36">
          <cell r="D36" t="str">
            <v>OK18</v>
          </cell>
          <cell r="E36" t="str">
            <v>Kampong E1</v>
          </cell>
          <cell r="F36" t="str">
            <v>-</v>
          </cell>
          <cell r="G36" t="str">
            <v>Gidos E1</v>
          </cell>
        </row>
        <row r="37">
          <cell r="E37" t="str">
            <v/>
          </cell>
          <cell r="F37" t="str">
            <v>-</v>
          </cell>
          <cell r="G37" t="str">
            <v/>
          </cell>
        </row>
        <row r="39">
          <cell r="E39" t="str">
            <v>Ronde 7</v>
          </cell>
        </row>
        <row r="40">
          <cell r="D40" t="str">
            <v>OK19</v>
          </cell>
          <cell r="E40" t="str">
            <v>GP Bulls E2</v>
          </cell>
          <cell r="F40" t="str">
            <v>-</v>
          </cell>
          <cell r="G40" t="str">
            <v>Upward E2</v>
          </cell>
        </row>
        <row r="41">
          <cell r="D41" t="str">
            <v>OK20</v>
          </cell>
          <cell r="E41" t="str">
            <v>CHT E1</v>
          </cell>
          <cell r="F41" t="str">
            <v>-</v>
          </cell>
          <cell r="G41" t="str">
            <v>Kampong E1</v>
          </cell>
        </row>
        <row r="42">
          <cell r="D42" t="str">
            <v>OK21</v>
          </cell>
          <cell r="E42" t="str">
            <v>Upward E2</v>
          </cell>
          <cell r="F42" t="str">
            <v>-</v>
          </cell>
          <cell r="G42" t="str">
            <v>Black Scorpions E1</v>
          </cell>
        </row>
        <row r="43">
          <cell r="E43" t="str">
            <v/>
          </cell>
          <cell r="F43" t="str">
            <v>-</v>
          </cell>
          <cell r="G43" t="str">
            <v/>
          </cell>
        </row>
        <row r="45">
          <cell r="E45" t="str">
            <v>Ronde 8</v>
          </cell>
        </row>
        <row r="46">
          <cell r="D46" t="str">
            <v>OK22</v>
          </cell>
          <cell r="E46" t="str">
            <v>CHT E1</v>
          </cell>
          <cell r="F46" t="str">
            <v>-</v>
          </cell>
          <cell r="G46" t="str">
            <v>Gidos E1</v>
          </cell>
        </row>
        <row r="47">
          <cell r="D47" t="str">
            <v>OK23</v>
          </cell>
          <cell r="E47" t="str">
            <v>GP Bulls E2</v>
          </cell>
          <cell r="F47" t="str">
            <v>-</v>
          </cell>
          <cell r="G47" t="str">
            <v>Kampong E1</v>
          </cell>
        </row>
        <row r="48">
          <cell r="D48" t="str">
            <v>OK24</v>
          </cell>
          <cell r="E48" t="str">
            <v>CHT E1</v>
          </cell>
          <cell r="F48" t="str">
            <v>-</v>
          </cell>
          <cell r="G48" t="str">
            <v>Upward E2</v>
          </cell>
        </row>
        <row r="49">
          <cell r="E49" t="str">
            <v/>
          </cell>
          <cell r="F49" t="str">
            <v>-</v>
          </cell>
          <cell r="G49" t="str">
            <v/>
          </cell>
        </row>
        <row r="51">
          <cell r="E51" t="str">
            <v>Ronde 9</v>
          </cell>
        </row>
        <row r="52">
          <cell r="D52" t="str">
            <v>OK25</v>
          </cell>
          <cell r="E52" t="str">
            <v>Kampong E1</v>
          </cell>
          <cell r="F52" t="str">
            <v>-</v>
          </cell>
          <cell r="G52" t="str">
            <v>Black Scorpions E1</v>
          </cell>
        </row>
        <row r="53">
          <cell r="D53" t="str">
            <v>OK26</v>
          </cell>
          <cell r="E53" t="str">
            <v>Upward E2</v>
          </cell>
          <cell r="F53" t="str">
            <v>-</v>
          </cell>
          <cell r="G53" t="str">
            <v>Gidos E1</v>
          </cell>
        </row>
        <row r="54">
          <cell r="D54" t="str">
            <v>OK27</v>
          </cell>
          <cell r="E54" t="str">
            <v>GP Bulls E2</v>
          </cell>
          <cell r="F54" t="str">
            <v>-</v>
          </cell>
          <cell r="G54" t="str">
            <v>Black Scorpions E1</v>
          </cell>
        </row>
        <row r="55">
          <cell r="E55" t="str">
            <v/>
          </cell>
          <cell r="F55" t="str">
            <v>-</v>
          </cell>
          <cell r="G55" t="str">
            <v/>
          </cell>
        </row>
        <row r="57">
          <cell r="E57" t="str">
            <v>Ronde 10</v>
          </cell>
        </row>
        <row r="58">
          <cell r="D58" t="str">
            <v>OK28</v>
          </cell>
          <cell r="E58" t="str">
            <v>Upward E2</v>
          </cell>
          <cell r="F58" t="str">
            <v>-</v>
          </cell>
          <cell r="G58" t="str">
            <v>Kampong E1</v>
          </cell>
        </row>
        <row r="59">
          <cell r="D59" t="str">
            <v>OK29</v>
          </cell>
          <cell r="E59" t="str">
            <v>CHT E1</v>
          </cell>
          <cell r="F59" t="str">
            <v>-</v>
          </cell>
          <cell r="G59" t="str">
            <v>GP Bulls E2</v>
          </cell>
        </row>
        <row r="60">
          <cell r="D60" t="str">
            <v>OK30</v>
          </cell>
          <cell r="E60" t="str">
            <v>Black Scorpions E1</v>
          </cell>
          <cell r="F60" t="str">
            <v>-</v>
          </cell>
          <cell r="G60" t="str">
            <v>Gidos E1</v>
          </cell>
        </row>
        <row r="61">
          <cell r="E61" t="str">
            <v/>
          </cell>
          <cell r="F61" t="str">
            <v>-</v>
          </cell>
          <cell r="G61" t="str">
            <v/>
          </cell>
        </row>
        <row r="63">
          <cell r="E63" t="str">
            <v>Ronde 11</v>
          </cell>
        </row>
        <row r="64">
          <cell r="D64" t="str">
            <v>OK31</v>
          </cell>
          <cell r="E64" t="str">
            <v>Black Scorpions E1</v>
          </cell>
          <cell r="F64" t="str">
            <v>-</v>
          </cell>
          <cell r="G64" t="str">
            <v>GP Bulls E2</v>
          </cell>
        </row>
        <row r="65">
          <cell r="D65" t="str">
            <v>OK32</v>
          </cell>
          <cell r="E65" t="str">
            <v>Kampong E1</v>
          </cell>
          <cell r="F65" t="str">
            <v>-</v>
          </cell>
          <cell r="G65" t="str">
            <v>CHT E1</v>
          </cell>
        </row>
        <row r="66">
          <cell r="D66" t="str">
            <v>OK33</v>
          </cell>
          <cell r="E66" t="str">
            <v>Gidos E1</v>
          </cell>
          <cell r="F66" t="str">
            <v>-</v>
          </cell>
          <cell r="G66" t="str">
            <v>Upward E2</v>
          </cell>
        </row>
        <row r="67">
          <cell r="E67" t="str">
            <v/>
          </cell>
          <cell r="F67" t="str">
            <v>-</v>
          </cell>
          <cell r="G67" t="str">
            <v/>
          </cell>
        </row>
        <row r="69">
          <cell r="E69" t="str">
            <v>Ronde 12</v>
          </cell>
        </row>
        <row r="70">
          <cell r="D70" t="str">
            <v>OK34</v>
          </cell>
          <cell r="E70" t="str">
            <v>Black Scorpions E1</v>
          </cell>
          <cell r="F70" t="str">
            <v>-</v>
          </cell>
          <cell r="G70" t="str">
            <v>Upward E2</v>
          </cell>
        </row>
        <row r="71">
          <cell r="D71" t="str">
            <v>OK35</v>
          </cell>
          <cell r="E71" t="str">
            <v>Kampong E1</v>
          </cell>
          <cell r="F71" t="str">
            <v>-</v>
          </cell>
          <cell r="G71" t="str">
            <v>GP Bulls E2</v>
          </cell>
        </row>
        <row r="72">
          <cell r="D72" t="str">
            <v>OK36</v>
          </cell>
          <cell r="E72" t="str">
            <v>Gidos E1</v>
          </cell>
          <cell r="F72" t="str">
            <v>-</v>
          </cell>
          <cell r="G72" t="str">
            <v>CHT E1</v>
          </cell>
        </row>
        <row r="73">
          <cell r="E73" t="str">
            <v/>
          </cell>
          <cell r="F73" t="str">
            <v>-</v>
          </cell>
          <cell r="G73" t="str">
            <v/>
          </cell>
        </row>
        <row r="75">
          <cell r="E75" t="str">
            <v>Ronde 13</v>
          </cell>
        </row>
        <row r="76">
          <cell r="D76" t="str">
            <v>OK37</v>
          </cell>
          <cell r="E76" t="str">
            <v>Black Scorpions E1</v>
          </cell>
          <cell r="F76" t="str">
            <v>-</v>
          </cell>
          <cell r="G76" t="str">
            <v>Kampong E1</v>
          </cell>
        </row>
        <row r="77">
          <cell r="D77" t="str">
            <v>OK38</v>
          </cell>
          <cell r="E77" t="str">
            <v>Upward E2</v>
          </cell>
          <cell r="F77" t="str">
            <v>-</v>
          </cell>
          <cell r="G77" t="str">
            <v>CHT E1</v>
          </cell>
        </row>
        <row r="78">
          <cell r="D78" t="str">
            <v>OK39</v>
          </cell>
          <cell r="E78" t="str">
            <v>Gidos E1</v>
          </cell>
          <cell r="F78" t="str">
            <v>-</v>
          </cell>
          <cell r="G78" t="str">
            <v>GP Bulls E2</v>
          </cell>
        </row>
        <row r="79">
          <cell r="E79" t="str">
            <v/>
          </cell>
          <cell r="F79" t="str">
            <v>-</v>
          </cell>
          <cell r="G79" t="str">
            <v/>
          </cell>
        </row>
        <row r="81">
          <cell r="E81" t="str">
            <v>Ronde 14</v>
          </cell>
        </row>
        <row r="82">
          <cell r="D82" t="str">
            <v>OK40</v>
          </cell>
          <cell r="E82" t="str">
            <v>Black Scorpions E1</v>
          </cell>
          <cell r="F82" t="str">
            <v>-</v>
          </cell>
          <cell r="G82" t="str">
            <v>CHT E1</v>
          </cell>
        </row>
        <row r="83">
          <cell r="D83" t="str">
            <v>OK41</v>
          </cell>
          <cell r="E83" t="str">
            <v>Upward E2</v>
          </cell>
          <cell r="F83" t="str">
            <v>-</v>
          </cell>
          <cell r="G83" t="str">
            <v>GP Bulls E2</v>
          </cell>
        </row>
        <row r="84">
          <cell r="D84" t="str">
            <v>OK42</v>
          </cell>
          <cell r="E84" t="str">
            <v>Gidos E1</v>
          </cell>
          <cell r="F84" t="str">
            <v>-</v>
          </cell>
          <cell r="G84" t="str">
            <v>Kampong E1</v>
          </cell>
        </row>
        <row r="85">
          <cell r="E85" t="str">
            <v/>
          </cell>
          <cell r="F85" t="str">
            <v>-</v>
          </cell>
          <cell r="G85" t="str">
            <v/>
          </cell>
        </row>
        <row r="87">
          <cell r="E87" t="str">
            <v>Ronde 15</v>
          </cell>
        </row>
        <row r="88">
          <cell r="D88" t="str">
            <v>OK43</v>
          </cell>
          <cell r="E88" t="str">
            <v>GP Bulls E2</v>
          </cell>
          <cell r="F88" t="str">
            <v>-</v>
          </cell>
          <cell r="G88" t="str">
            <v>CHT E1</v>
          </cell>
        </row>
        <row r="89">
          <cell r="D89" t="str">
            <v>OK44</v>
          </cell>
          <cell r="E89" t="str">
            <v>Gidos E1</v>
          </cell>
          <cell r="F89" t="str">
            <v>-</v>
          </cell>
          <cell r="G89" t="str">
            <v>Black Scorpions E1</v>
          </cell>
        </row>
        <row r="90">
          <cell r="D90" t="str">
            <v>OK45</v>
          </cell>
          <cell r="E90" t="str">
            <v>Kampong E1</v>
          </cell>
          <cell r="F90" t="str">
            <v>-</v>
          </cell>
          <cell r="G90" t="str">
            <v>Upward E2</v>
          </cell>
        </row>
        <row r="91">
          <cell r="E91" t="str">
            <v/>
          </cell>
          <cell r="F91" t="str">
            <v>-</v>
          </cell>
          <cell r="G91" t="str">
            <v/>
          </cell>
        </row>
        <row r="93">
          <cell r="E93" t="str">
            <v>Ronde 16</v>
          </cell>
        </row>
        <row r="94">
          <cell r="E94" t="str">
            <v/>
          </cell>
          <cell r="F94" t="str">
            <v>-</v>
          </cell>
          <cell r="G94" t="str">
            <v/>
          </cell>
        </row>
        <row r="95">
          <cell r="E95" t="str">
            <v/>
          </cell>
          <cell r="F95" t="str">
            <v>-</v>
          </cell>
          <cell r="G95" t="str">
            <v/>
          </cell>
        </row>
        <row r="96">
          <cell r="E96" t="str">
            <v/>
          </cell>
          <cell r="F96" t="str">
            <v>-</v>
          </cell>
          <cell r="G96" t="str">
            <v/>
          </cell>
        </row>
        <row r="97">
          <cell r="E97" t="str">
            <v/>
          </cell>
          <cell r="F97" t="str">
            <v>-</v>
          </cell>
          <cell r="G97" t="str">
            <v/>
          </cell>
        </row>
        <row r="99">
          <cell r="E99" t="str">
            <v>Ronde 17</v>
          </cell>
        </row>
        <row r="100">
          <cell r="E100" t="str">
            <v/>
          </cell>
          <cell r="F100" t="str">
            <v>-</v>
          </cell>
          <cell r="G100" t="str">
            <v/>
          </cell>
        </row>
        <row r="101">
          <cell r="E101" t="str">
            <v/>
          </cell>
          <cell r="F101" t="str">
            <v>-</v>
          </cell>
          <cell r="G101" t="str">
            <v/>
          </cell>
        </row>
        <row r="102">
          <cell r="E102" t="str">
            <v/>
          </cell>
          <cell r="F102" t="str">
            <v>-</v>
          </cell>
          <cell r="G102" t="str">
            <v/>
          </cell>
        </row>
        <row r="103">
          <cell r="E103" t="str">
            <v/>
          </cell>
          <cell r="F103" t="str">
            <v>-</v>
          </cell>
          <cell r="G103" t="str">
            <v/>
          </cell>
        </row>
        <row r="105">
          <cell r="E105" t="str">
            <v>Ronde 18</v>
          </cell>
        </row>
        <row r="106">
          <cell r="E106" t="str">
            <v/>
          </cell>
          <cell r="F106" t="str">
            <v>-</v>
          </cell>
          <cell r="G106" t="str">
            <v/>
          </cell>
        </row>
        <row r="107">
          <cell r="E107" t="str">
            <v/>
          </cell>
          <cell r="F107" t="str">
            <v>-</v>
          </cell>
          <cell r="G107" t="str">
            <v/>
          </cell>
        </row>
        <row r="108">
          <cell r="E108" t="str">
            <v/>
          </cell>
          <cell r="F108" t="str">
            <v>-</v>
          </cell>
          <cell r="G108" t="str">
            <v/>
          </cell>
        </row>
        <row r="109">
          <cell r="E109" t="str">
            <v/>
          </cell>
          <cell r="F109" t="str">
            <v>-</v>
          </cell>
          <cell r="G109" t="str">
            <v/>
          </cell>
        </row>
        <row r="111">
          <cell r="E111" t="str">
            <v>Ronde 19</v>
          </cell>
        </row>
        <row r="112">
          <cell r="E112" t="str">
            <v/>
          </cell>
          <cell r="F112" t="str">
            <v>-</v>
          </cell>
          <cell r="G112" t="str">
            <v/>
          </cell>
        </row>
        <row r="113">
          <cell r="E113" t="str">
            <v/>
          </cell>
          <cell r="F113" t="str">
            <v>-</v>
          </cell>
          <cell r="G113" t="str">
            <v/>
          </cell>
        </row>
        <row r="114">
          <cell r="E114" t="str">
            <v/>
          </cell>
          <cell r="F114" t="str">
            <v>-</v>
          </cell>
          <cell r="G114" t="str">
            <v/>
          </cell>
        </row>
        <row r="115">
          <cell r="E115" t="str">
            <v/>
          </cell>
          <cell r="F115" t="str">
            <v>-</v>
          </cell>
          <cell r="G115" t="str">
            <v/>
          </cell>
        </row>
        <row r="117">
          <cell r="E117" t="str">
            <v>Ronde 20</v>
          </cell>
        </row>
        <row r="118">
          <cell r="E118" t="str">
            <v/>
          </cell>
          <cell r="F118" t="str">
            <v>-</v>
          </cell>
          <cell r="G118" t="str">
            <v/>
          </cell>
        </row>
        <row r="119">
          <cell r="E119" t="str">
            <v/>
          </cell>
          <cell r="F119" t="str">
            <v>-</v>
          </cell>
          <cell r="G119" t="str">
            <v/>
          </cell>
        </row>
        <row r="120">
          <cell r="E120" t="str">
            <v/>
          </cell>
          <cell r="F120" t="str">
            <v>-</v>
          </cell>
          <cell r="G120" t="str">
            <v/>
          </cell>
        </row>
        <row r="121">
          <cell r="E121" t="str">
            <v/>
          </cell>
          <cell r="F121" t="str">
            <v>-</v>
          </cell>
          <cell r="G121" t="str">
            <v/>
          </cell>
        </row>
      </sheetData>
      <sheetData sheetId="12"/>
      <sheetData sheetId="13">
        <row r="1">
          <cell r="E1" t="str">
            <v>Schema E-Hockey Regio Oost Voorronde 2de/3de Klasse</v>
          </cell>
        </row>
        <row r="3">
          <cell r="E3" t="str">
            <v>Ronde 1</v>
          </cell>
        </row>
        <row r="4">
          <cell r="D4" t="str">
            <v>VR01</v>
          </cell>
          <cell r="E4" t="str">
            <v/>
          </cell>
          <cell r="F4" t="str">
            <v>-</v>
          </cell>
          <cell r="G4" t="str">
            <v/>
          </cell>
        </row>
        <row r="5">
          <cell r="D5" t="str">
            <v>VR02</v>
          </cell>
          <cell r="E5" t="str">
            <v/>
          </cell>
          <cell r="F5" t="str">
            <v>-</v>
          </cell>
          <cell r="G5" t="str">
            <v/>
          </cell>
        </row>
        <row r="6">
          <cell r="D6" t="str">
            <v>VR03</v>
          </cell>
          <cell r="E6" t="str">
            <v/>
          </cell>
          <cell r="F6" t="str">
            <v>-</v>
          </cell>
          <cell r="G6" t="str">
            <v/>
          </cell>
        </row>
        <row r="7">
          <cell r="D7" t="str">
            <v>VR04</v>
          </cell>
          <cell r="E7" t="str">
            <v/>
          </cell>
          <cell r="F7" t="str">
            <v>-</v>
          </cell>
          <cell r="G7" t="str">
            <v/>
          </cell>
        </row>
        <row r="9">
          <cell r="E9" t="str">
            <v>Ronde 2</v>
          </cell>
        </row>
        <row r="10">
          <cell r="D10" t="str">
            <v>VR05</v>
          </cell>
          <cell r="E10" t="str">
            <v/>
          </cell>
          <cell r="F10" t="str">
            <v>-</v>
          </cell>
          <cell r="G10" t="str">
            <v/>
          </cell>
        </row>
        <row r="11">
          <cell r="D11" t="str">
            <v>VR06</v>
          </cell>
          <cell r="E11" t="str">
            <v/>
          </cell>
          <cell r="F11" t="str">
            <v>-</v>
          </cell>
          <cell r="G11" t="str">
            <v/>
          </cell>
        </row>
        <row r="12">
          <cell r="D12" t="str">
            <v>VR07</v>
          </cell>
          <cell r="E12" t="str">
            <v/>
          </cell>
          <cell r="F12" t="str">
            <v>-</v>
          </cell>
          <cell r="G12" t="str">
            <v/>
          </cell>
        </row>
        <row r="13">
          <cell r="D13" t="str">
            <v>VR08</v>
          </cell>
          <cell r="E13" t="str">
            <v/>
          </cell>
          <cell r="F13" t="str">
            <v>-</v>
          </cell>
          <cell r="G13" t="str">
            <v/>
          </cell>
        </row>
        <row r="15">
          <cell r="E15" t="str">
            <v>Ronde 3</v>
          </cell>
        </row>
        <row r="16">
          <cell r="D16" t="str">
            <v>VR09</v>
          </cell>
          <cell r="E16" t="str">
            <v/>
          </cell>
          <cell r="F16" t="str">
            <v>-</v>
          </cell>
          <cell r="G16" t="str">
            <v/>
          </cell>
        </row>
        <row r="17">
          <cell r="D17" t="str">
            <v>VR10</v>
          </cell>
          <cell r="E17" t="str">
            <v/>
          </cell>
          <cell r="F17" t="str">
            <v>-</v>
          </cell>
          <cell r="G17" t="str">
            <v/>
          </cell>
        </row>
        <row r="18">
          <cell r="D18" t="str">
            <v>VR11</v>
          </cell>
          <cell r="E18" t="str">
            <v/>
          </cell>
          <cell r="F18" t="str">
            <v>-</v>
          </cell>
          <cell r="G18" t="str">
            <v/>
          </cell>
        </row>
        <row r="19">
          <cell r="D19" t="str">
            <v>VR12</v>
          </cell>
          <cell r="E19" t="str">
            <v/>
          </cell>
          <cell r="F19" t="str">
            <v>-</v>
          </cell>
          <cell r="G19" t="str">
            <v/>
          </cell>
        </row>
        <row r="21">
          <cell r="E21" t="str">
            <v>Ronde 4</v>
          </cell>
        </row>
        <row r="22">
          <cell r="D22" t="str">
            <v>VR13</v>
          </cell>
          <cell r="E22" t="str">
            <v/>
          </cell>
          <cell r="F22" t="str">
            <v>-</v>
          </cell>
          <cell r="G22" t="str">
            <v/>
          </cell>
        </row>
        <row r="23">
          <cell r="D23" t="str">
            <v>VR14</v>
          </cell>
          <cell r="E23" t="str">
            <v/>
          </cell>
          <cell r="F23" t="str">
            <v>-</v>
          </cell>
          <cell r="G23" t="str">
            <v/>
          </cell>
        </row>
        <row r="24">
          <cell r="D24" t="str">
            <v>VR15</v>
          </cell>
          <cell r="E24" t="str">
            <v/>
          </cell>
          <cell r="F24" t="str">
            <v>-</v>
          </cell>
          <cell r="G24" t="str">
            <v/>
          </cell>
        </row>
        <row r="25">
          <cell r="D25" t="str">
            <v>VR16</v>
          </cell>
          <cell r="E25" t="str">
            <v/>
          </cell>
          <cell r="F25" t="str">
            <v>-</v>
          </cell>
          <cell r="G25" t="str">
            <v/>
          </cell>
        </row>
        <row r="27">
          <cell r="E27" t="str">
            <v>Ronde 5</v>
          </cell>
        </row>
        <row r="28">
          <cell r="D28" t="str">
            <v>VR17</v>
          </cell>
          <cell r="E28" t="str">
            <v/>
          </cell>
          <cell r="F28" t="str">
            <v>-</v>
          </cell>
          <cell r="G28" t="str">
            <v/>
          </cell>
        </row>
        <row r="29">
          <cell r="D29" t="str">
            <v>VR18</v>
          </cell>
          <cell r="E29" t="str">
            <v/>
          </cell>
          <cell r="F29" t="str">
            <v>-</v>
          </cell>
          <cell r="G29" t="str">
            <v/>
          </cell>
        </row>
        <row r="30">
          <cell r="D30" t="str">
            <v>VR19</v>
          </cell>
          <cell r="E30" t="str">
            <v/>
          </cell>
          <cell r="F30" t="str">
            <v>-</v>
          </cell>
          <cell r="G30" t="str">
            <v/>
          </cell>
        </row>
        <row r="31">
          <cell r="D31" t="str">
            <v>VR20</v>
          </cell>
          <cell r="E31" t="str">
            <v/>
          </cell>
          <cell r="F31" t="str">
            <v>-</v>
          </cell>
          <cell r="G31" t="str">
            <v/>
          </cell>
        </row>
        <row r="33">
          <cell r="E33" t="str">
            <v>Ronde 6</v>
          </cell>
        </row>
        <row r="34">
          <cell r="D34" t="str">
            <v>VR21</v>
          </cell>
          <cell r="E34" t="str">
            <v/>
          </cell>
          <cell r="F34" t="str">
            <v>-</v>
          </cell>
          <cell r="G34" t="str">
            <v/>
          </cell>
        </row>
        <row r="35">
          <cell r="D35" t="str">
            <v>VR22</v>
          </cell>
          <cell r="E35" t="str">
            <v/>
          </cell>
          <cell r="F35" t="str">
            <v>-</v>
          </cell>
          <cell r="G35" t="str">
            <v/>
          </cell>
        </row>
        <row r="36">
          <cell r="D36" t="str">
            <v>VR23</v>
          </cell>
          <cell r="E36" t="str">
            <v/>
          </cell>
          <cell r="F36" t="str">
            <v>-</v>
          </cell>
          <cell r="G36" t="str">
            <v/>
          </cell>
        </row>
        <row r="37">
          <cell r="D37" t="str">
            <v>VR24</v>
          </cell>
          <cell r="E37" t="str">
            <v/>
          </cell>
          <cell r="F37" t="str">
            <v>-</v>
          </cell>
          <cell r="G37" t="str">
            <v/>
          </cell>
        </row>
        <row r="39">
          <cell r="E39" t="str">
            <v>Ronde 7</v>
          </cell>
        </row>
        <row r="40">
          <cell r="D40" t="str">
            <v>VR25</v>
          </cell>
          <cell r="E40" t="str">
            <v/>
          </cell>
          <cell r="F40" t="str">
            <v>-</v>
          </cell>
          <cell r="G40" t="str">
            <v/>
          </cell>
        </row>
        <row r="41">
          <cell r="D41" t="str">
            <v>VR26</v>
          </cell>
          <cell r="E41" t="str">
            <v/>
          </cell>
          <cell r="F41" t="str">
            <v>-</v>
          </cell>
          <cell r="G41" t="str">
            <v/>
          </cell>
        </row>
        <row r="42">
          <cell r="D42" t="str">
            <v>VR27</v>
          </cell>
          <cell r="E42" t="str">
            <v/>
          </cell>
          <cell r="F42" t="str">
            <v>-</v>
          </cell>
          <cell r="G42" t="str">
            <v/>
          </cell>
        </row>
        <row r="43">
          <cell r="D43" t="str">
            <v>VR28</v>
          </cell>
          <cell r="E43" t="str">
            <v/>
          </cell>
          <cell r="F43" t="str">
            <v>-</v>
          </cell>
          <cell r="G43" t="str">
            <v/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CF6F6-81C1-4DF2-BBC7-B77379F6ECAB}">
  <dimension ref="A1:B23"/>
  <sheetViews>
    <sheetView workbookViewId="0">
      <selection activeCell="E15" sqref="E15"/>
    </sheetView>
  </sheetViews>
  <sheetFormatPr defaultRowHeight="14.4" x14ac:dyDescent="0.3"/>
  <cols>
    <col min="1" max="1" width="8.33203125" customWidth="1"/>
    <col min="2" max="2" width="29.44140625" customWidth="1"/>
  </cols>
  <sheetData>
    <row r="1" spans="1:2" ht="23.4" x14ac:dyDescent="0.45">
      <c r="A1" s="1" t="s">
        <v>8</v>
      </c>
      <c r="B1" s="2"/>
    </row>
    <row r="2" spans="1:2" x14ac:dyDescent="0.3">
      <c r="A2" s="3"/>
      <c r="B2" s="2" t="s">
        <v>0</v>
      </c>
    </row>
    <row r="3" spans="1:2" x14ac:dyDescent="0.3">
      <c r="A3" s="2" t="s">
        <v>1</v>
      </c>
      <c r="B3" s="4" t="s">
        <v>2</v>
      </c>
    </row>
    <row r="4" spans="1:2" x14ac:dyDescent="0.3">
      <c r="A4" s="5">
        <v>1</v>
      </c>
      <c r="B4" s="6" t="str">
        <f>[1]Klassenindeling!B3</f>
        <v>E-Team Emmen E2</v>
      </c>
    </row>
    <row r="5" spans="1:2" x14ac:dyDescent="0.3">
      <c r="A5" s="5">
        <v>2</v>
      </c>
      <c r="B5" s="6" t="str">
        <f>[1]Klassenindeling!B4</f>
        <v>Tukkers United E1</v>
      </c>
    </row>
    <row r="6" spans="1:2" x14ac:dyDescent="0.3">
      <c r="A6" s="5">
        <v>3</v>
      </c>
      <c r="B6" s="6" t="str">
        <f>[1]Klassenindeling!B5</f>
        <v>Upward E3</v>
      </c>
    </row>
    <row r="7" spans="1:2" x14ac:dyDescent="0.3">
      <c r="A7" s="5">
        <v>4</v>
      </c>
      <c r="B7" s="6" t="str">
        <f>[1]Klassenindeling!B6</f>
        <v>Tukkers United E2</v>
      </c>
    </row>
    <row r="8" spans="1:2" x14ac:dyDescent="0.3">
      <c r="A8" s="5">
        <v>5</v>
      </c>
      <c r="B8" s="6" t="str">
        <f>[1]Klassenindeling!B7</f>
        <v>GHHC E1</v>
      </c>
    </row>
    <row r="9" spans="1:2" x14ac:dyDescent="0.3">
      <c r="A9" s="5">
        <v>6</v>
      </c>
      <c r="B9" t="s">
        <v>9</v>
      </c>
    </row>
    <row r="11" spans="1:2" x14ac:dyDescent="0.3">
      <c r="B11" s="2" t="s">
        <v>10</v>
      </c>
    </row>
    <row r="12" spans="1:2" x14ac:dyDescent="0.3">
      <c r="A12" s="2" t="s">
        <v>1</v>
      </c>
      <c r="B12" s="4" t="s">
        <v>2</v>
      </c>
    </row>
    <row r="13" spans="1:2" x14ac:dyDescent="0.3">
      <c r="A13" s="5" t="s">
        <v>3</v>
      </c>
      <c r="B13" s="6" t="str">
        <f>[1]Klassenindeling!B11</f>
        <v>Keistad Rollers E1</v>
      </c>
    </row>
    <row r="14" spans="1:2" x14ac:dyDescent="0.3">
      <c r="A14" s="5" t="s">
        <v>4</v>
      </c>
      <c r="B14" s="6" t="str">
        <f>[1]Klassenindeling!B12</f>
        <v>Upward E4</v>
      </c>
    </row>
    <row r="15" spans="1:2" x14ac:dyDescent="0.3">
      <c r="A15" s="5" t="s">
        <v>5</v>
      </c>
      <c r="B15" s="6" t="str">
        <f>[1]Klassenindeling!B13</f>
        <v>Keistad Rollers E2</v>
      </c>
    </row>
    <row r="16" spans="1:2" x14ac:dyDescent="0.3">
      <c r="A16" s="5" t="s">
        <v>6</v>
      </c>
      <c r="B16" s="6" t="str">
        <f>[1]Klassenindeling!B14</f>
        <v>Zwollywoodsticks E1</v>
      </c>
    </row>
    <row r="17" spans="1:2" x14ac:dyDescent="0.3">
      <c r="A17" s="7"/>
      <c r="B17" s="6"/>
    </row>
    <row r="18" spans="1:2" x14ac:dyDescent="0.3">
      <c r="A18" s="7"/>
      <c r="B18" s="2" t="s">
        <v>11</v>
      </c>
    </row>
    <row r="19" spans="1:2" x14ac:dyDescent="0.3">
      <c r="A19" s="2" t="s">
        <v>1</v>
      </c>
      <c r="B19" s="4" t="s">
        <v>2</v>
      </c>
    </row>
    <row r="20" spans="1:2" x14ac:dyDescent="0.3">
      <c r="A20" s="5" t="s">
        <v>3</v>
      </c>
      <c r="B20" s="6" t="s">
        <v>7</v>
      </c>
    </row>
    <row r="21" spans="1:2" x14ac:dyDescent="0.3">
      <c r="A21" s="5" t="s">
        <v>4</v>
      </c>
      <c r="B21" s="6" t="str">
        <f>[1]Klassenindeling!B19</f>
        <v>Upward E5</v>
      </c>
    </row>
    <row r="22" spans="1:2" x14ac:dyDescent="0.3">
      <c r="A22" s="5" t="s">
        <v>5</v>
      </c>
      <c r="B22" s="6" t="str">
        <f>[1]Klassenindeling!B20</f>
        <v>Stick Flyers E1</v>
      </c>
    </row>
    <row r="23" spans="1:2" x14ac:dyDescent="0.3">
      <c r="A23" s="5" t="s">
        <v>6</v>
      </c>
      <c r="B23" s="6" t="str">
        <f>[1]Klassenindeling!B21</f>
        <v>Stick Flyers E2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E8A05-5BFD-4EC0-800A-55B3AAFF2D97}">
  <dimension ref="A1:Q38"/>
  <sheetViews>
    <sheetView topLeftCell="A2" workbookViewId="0">
      <selection activeCell="Q20" sqref="Q20"/>
    </sheetView>
  </sheetViews>
  <sheetFormatPr defaultRowHeight="14.4" x14ac:dyDescent="0.3"/>
  <cols>
    <col min="1" max="1" width="7.5546875" style="25" customWidth="1"/>
    <col min="2" max="2" width="1.6640625" style="18" bestFit="1" customWidth="1"/>
    <col min="3" max="3" width="5.33203125" style="26" customWidth="1"/>
    <col min="4" max="4" width="6.44140625" bestFit="1" customWidth="1"/>
    <col min="5" max="5" width="25" bestFit="1" customWidth="1"/>
    <col min="6" max="6" width="1.6640625" style="18" bestFit="1" customWidth="1"/>
    <col min="7" max="7" width="25" bestFit="1" customWidth="1"/>
    <col min="8" max="8" width="1.6640625" customWidth="1"/>
    <col min="9" max="9" width="21.33203125" style="18" customWidth="1"/>
    <col min="10" max="10" width="1.6640625" style="18" customWidth="1"/>
    <col min="11" max="11" width="21.33203125" style="18" customWidth="1"/>
  </cols>
  <sheetData>
    <row r="1" spans="1:11" ht="23.4" x14ac:dyDescent="0.45">
      <c r="A1" s="8" t="str">
        <f>"Wedstrijdschema "&amp;[1]Competitiedagen!A3&amp;" "&amp;[1]Competitiedagen!B3&amp;", "&amp;[1]Competitiedagen!D3</f>
        <v xml:space="preserve">Wedstrijdschema 1ste competitiedag Zaterdag 2 november 2019, </v>
      </c>
      <c r="B1" s="9"/>
      <c r="C1" s="10"/>
      <c r="D1" s="11"/>
      <c r="E1" s="9"/>
      <c r="F1" s="11"/>
      <c r="G1" s="11"/>
      <c r="H1" s="12"/>
      <c r="I1" s="9"/>
      <c r="J1" s="9"/>
      <c r="K1" s="9"/>
    </row>
    <row r="2" spans="1:11" ht="15.6" x14ac:dyDescent="0.3">
      <c r="A2" s="13" t="s">
        <v>12</v>
      </c>
      <c r="B2" s="14"/>
      <c r="C2" s="15"/>
      <c r="D2" s="16"/>
      <c r="E2" s="14" t="str">
        <f>" "&amp;[1]Competitiedagen!C3</f>
        <v xml:space="preserve"> hc Groningen</v>
      </c>
      <c r="F2" s="16"/>
      <c r="G2" s="17" t="s">
        <v>13</v>
      </c>
      <c r="H2" s="17"/>
      <c r="I2" s="33">
        <f>[1]Competitiedagen!E3</f>
        <v>0</v>
      </c>
      <c r="J2" s="33"/>
      <c r="K2" s="33"/>
    </row>
    <row r="3" spans="1:11" ht="15.6" x14ac:dyDescent="0.3">
      <c r="A3" s="27" t="s">
        <v>41</v>
      </c>
      <c r="B3" s="28"/>
      <c r="C3" s="29"/>
      <c r="D3" s="16"/>
      <c r="E3" s="14"/>
      <c r="F3" s="16"/>
      <c r="G3" s="16"/>
      <c r="H3" s="17"/>
      <c r="J3" s="14"/>
      <c r="K3" s="14"/>
    </row>
    <row r="4" spans="1:11" x14ac:dyDescent="0.3">
      <c r="A4" s="19" t="s">
        <v>14</v>
      </c>
      <c r="B4" s="20"/>
      <c r="C4" s="21"/>
      <c r="D4" s="4" t="s">
        <v>15</v>
      </c>
      <c r="E4" s="19" t="s">
        <v>16</v>
      </c>
      <c r="F4" s="20" t="s">
        <v>17</v>
      </c>
      <c r="G4" s="21" t="s">
        <v>18</v>
      </c>
      <c r="H4" s="4"/>
      <c r="I4" s="20" t="s">
        <v>19</v>
      </c>
      <c r="J4" s="20"/>
      <c r="K4" s="20" t="s">
        <v>20</v>
      </c>
    </row>
    <row r="5" spans="1:11" x14ac:dyDescent="0.3">
      <c r="A5" s="22">
        <f>[1]Competitiedagen!F3</f>
        <v>0.45833333333333331</v>
      </c>
      <c r="B5" s="23" t="s">
        <v>17</v>
      </c>
      <c r="C5" s="24">
        <f>A5+[1]Competitiedagen!$G$3</f>
        <v>0.4861111111111111</v>
      </c>
      <c r="D5" t="s">
        <v>21</v>
      </c>
      <c r="E5" s="25" t="str">
        <f>IF(LEFT(D5,2)="1K",VLOOKUP(D5,'[1]1K'!D:G,2,FALSE),IF(LEFT(D5,2)="2K",VLOOKUP(D5,'[1]2K'!D:G,2,FALSE),IF(LEFT(D5,2)="3K",VLOOKUP(D5,'[1]3K'!D:G,2,FALSE),IF(LEFT(D5,2)="HK",VLOOKUP(D5,[1]HK!D:G,2,FALSE),IF(LEFT(D5,2)="OK",VLOOKUP(D5,[1]OK!D:G,2,FALSE),IF(LEFT(D5,2)="VR",VLOOKUP(D5,[1]VR!D:G,2,FALSE),"GEEN"))))))</f>
        <v>E-Team Emmen E2</v>
      </c>
      <c r="F5" s="18" t="s">
        <v>17</v>
      </c>
      <c r="G5" s="26" t="str">
        <f>IF(LEFT(D5,2)="1K",VLOOKUP(D5,'[1]1K'!D:G,4,FALSE),IF(LEFT(D5,2)="2K",VLOOKUP(D5,'[1]2K'!D:G,4,FALSE),IF(LEFT(D5,2)="3K",VLOOKUP(D5,'[1]3K'!D:G,4,FALSE),IF(LEFT(D5,2)="HK",VLOOKUP(D5,[1]HK!D:G,4,FALSE),IF(LEFT(D5,2)="OK",VLOOKUP(D5,[1]OK!D:G,4,FALSE),IF(LEFT(D5,2)="VR",VLOOKUP(D5,[1]VR!D:G,4,FALSE),"WEDSTRIJD"))))))</f>
        <v>GHHC E1</v>
      </c>
    </row>
    <row r="6" spans="1:11" x14ac:dyDescent="0.3">
      <c r="A6" s="22">
        <f>C5</f>
        <v>0.4861111111111111</v>
      </c>
      <c r="B6" s="23" t="s">
        <v>17</v>
      </c>
      <c r="C6" s="24">
        <f>A6+[1]Competitiedagen!$G$3</f>
        <v>0.51388888888888884</v>
      </c>
      <c r="D6" t="s">
        <v>22</v>
      </c>
      <c r="E6" s="25" t="str">
        <f>IF(LEFT(D6,2)="1K",VLOOKUP(D6,'[1]1K'!D:G,2,FALSE),IF(LEFT(D6,2)="2K",VLOOKUP(D6,'[1]2K'!D:G,2,FALSE),IF(LEFT(D6,2)="3K",VLOOKUP(D6,'[1]3K'!D:G,2,FALSE),IF(LEFT(D6,2)="HK",VLOOKUP(D6,[1]HK!D:G,2,FALSE),IF(LEFT(D6,2)="OK",VLOOKUP(D6,[1]OK!D:G,2,FALSE),IF(LEFT(D6,2)="VR",VLOOKUP(D6,[1]VR!D:G,2,FALSE),"GEEN"))))))</f>
        <v>Tukkers United E1</v>
      </c>
      <c r="F6" s="18" t="s">
        <v>17</v>
      </c>
      <c r="G6" s="26" t="str">
        <f>IF(LEFT(D6,2)="1K",VLOOKUP(D6,'[1]1K'!D:G,4,FALSE),IF(LEFT(D6,2)="2K",VLOOKUP(D6,'[1]2K'!D:G,4,FALSE),IF(LEFT(D6,2)="3K",VLOOKUP(D6,'[1]3K'!D:G,4,FALSE),IF(LEFT(D6,2)="HK",VLOOKUP(D6,[1]HK!D:G,4,FALSE),IF(LEFT(D6,2)="OK",VLOOKUP(D6,[1]OK!D:G,4,FALSE),IF(LEFT(D6,2)="VR",VLOOKUP(D6,[1]VR!D:G,4,FALSE),"WEDSTRIJD"))))))</f>
        <v>E-team Emmen E3</v>
      </c>
    </row>
    <row r="7" spans="1:11" x14ac:dyDescent="0.3">
      <c r="A7" s="22">
        <f t="shared" ref="A7:A13" si="0">C6</f>
        <v>0.51388888888888884</v>
      </c>
      <c r="B7" s="23" t="s">
        <v>17</v>
      </c>
      <c r="C7" s="24">
        <f>A7+[1]Competitiedagen!$G$3</f>
        <v>0.54166666666666663</v>
      </c>
      <c r="D7" t="s">
        <v>23</v>
      </c>
      <c r="E7" s="25" t="str">
        <f>IF(LEFT(D7,2)="1K",VLOOKUP(D7,'[1]1K'!D:G,2,FALSE),IF(LEFT(D7,2)="2K",VLOOKUP(D7,'[1]2K'!D:G,2,FALSE),IF(LEFT(D7,2)="3K",VLOOKUP(D7,'[1]3K'!D:G,2,FALSE),IF(LEFT(D7,2)="HK",VLOOKUP(D7,[1]HK!D:G,2,FALSE),IF(LEFT(D7,2)="OK",VLOOKUP(D7,[1]OK!D:G,2,FALSE),IF(LEFT(D7,2)="VR",VLOOKUP(D7,[1]VR!D:G,2,FALSE),"GEEN"))))))</f>
        <v>Upward E3</v>
      </c>
      <c r="F7" s="18" t="s">
        <v>17</v>
      </c>
      <c r="G7" s="26" t="str">
        <f>IF(LEFT(D7,2)="1K",VLOOKUP(D7,'[1]1K'!D:G,4,FALSE),IF(LEFT(D7,2)="2K",VLOOKUP(D7,'[1]2K'!D:G,4,FALSE),IF(LEFT(D7,2)="3K",VLOOKUP(D7,'[1]3K'!D:G,4,FALSE),IF(LEFT(D7,2)="HK",VLOOKUP(D7,[1]HK!D:G,4,FALSE),IF(LEFT(D7,2)="OK",VLOOKUP(D7,[1]OK!D:G,4,FALSE),IF(LEFT(D7,2)="VR",VLOOKUP(D7,[1]VR!D:G,4,FALSE),"WEDSTRIJD"))))))</f>
        <v>Tukkers United E2</v>
      </c>
    </row>
    <row r="8" spans="1:11" x14ac:dyDescent="0.3">
      <c r="A8" s="22">
        <f t="shared" si="0"/>
        <v>0.54166666666666663</v>
      </c>
      <c r="B8" s="23" t="s">
        <v>17</v>
      </c>
      <c r="C8" s="24">
        <f>A8+[1]Competitiedagen!$G$3</f>
        <v>0.56944444444444442</v>
      </c>
      <c r="D8" t="s">
        <v>24</v>
      </c>
      <c r="E8" s="25" t="str">
        <f>IF(LEFT(D8,2)="1K",VLOOKUP(D8,'[1]1K'!D:G,2,FALSE),IF(LEFT(D8,2)="2K",VLOOKUP(D8,'[1]2K'!D:G,2,FALSE),IF(LEFT(D8,2)="3K",VLOOKUP(D8,'[1]3K'!D:G,2,FALSE),IF(LEFT(D8,2)="HK",VLOOKUP(D8,[1]HK!D:G,2,FALSE),IF(LEFT(D8,2)="OK",VLOOKUP(D8,[1]OK!D:G,2,FALSE),IF(LEFT(D8,2)="VR",VLOOKUP(D8,[1]VR!D:G,2,FALSE),"GEEN"))))))</f>
        <v>E-Team Emmen E2</v>
      </c>
      <c r="F8" s="18" t="s">
        <v>17</v>
      </c>
      <c r="G8" s="26" t="str">
        <f>IF(LEFT(D8,2)="1K",VLOOKUP(D8,'[1]1K'!D:G,4,FALSE),IF(LEFT(D8,2)="2K",VLOOKUP(D8,'[1]2K'!D:G,4,FALSE),IF(LEFT(D8,2)="3K",VLOOKUP(D8,'[1]3K'!D:G,4,FALSE),IF(LEFT(D8,2)="HK",VLOOKUP(D8,[1]HK!D:G,4,FALSE),IF(LEFT(D8,2)="OK",VLOOKUP(D8,[1]OK!D:G,4,FALSE),IF(LEFT(D8,2)="VR",VLOOKUP(D8,[1]VR!D:G,4,FALSE),"WEDSTRIJD"))))))</f>
        <v>Tukkers United E1</v>
      </c>
    </row>
    <row r="9" spans="1:11" x14ac:dyDescent="0.3">
      <c r="A9" s="22">
        <f t="shared" si="0"/>
        <v>0.56944444444444442</v>
      </c>
      <c r="B9" s="23" t="s">
        <v>17</v>
      </c>
      <c r="C9" s="24">
        <f>A9+[1]Competitiedagen!$G$3</f>
        <v>0.59722222222222221</v>
      </c>
      <c r="D9" t="s">
        <v>25</v>
      </c>
      <c r="E9" s="25" t="str">
        <f>IF(LEFT(D9,2)="1K",VLOOKUP(D9,'[1]1K'!D:G,2,FALSE),IF(LEFT(D9,2)="2K",VLOOKUP(D9,'[1]2K'!D:G,2,FALSE),IF(LEFT(D9,2)="3K",VLOOKUP(D9,'[1]3K'!D:G,2,FALSE),IF(LEFT(D9,2)="HK",VLOOKUP(D9,[1]HK!D:G,2,FALSE),IF(LEFT(D9,2)="OK",VLOOKUP(D9,[1]OK!D:G,2,FALSE),IF(LEFT(D9,2)="VR",VLOOKUP(D9,[1]VR!D:G,2,FALSE),"GEEN"))))))</f>
        <v>Tukkers United E2</v>
      </c>
      <c r="F9" s="18" t="s">
        <v>17</v>
      </c>
      <c r="G9" s="26" t="str">
        <f>IF(LEFT(D9,2)="1K",VLOOKUP(D9,'[1]1K'!D:G,4,FALSE),IF(LEFT(D9,2)="2K",VLOOKUP(D9,'[1]2K'!D:G,4,FALSE),IF(LEFT(D9,2)="3K",VLOOKUP(D9,'[1]3K'!D:G,4,FALSE),IF(LEFT(D9,2)="HK",VLOOKUP(D9,[1]HK!D:G,4,FALSE),IF(LEFT(D9,2)="OK",VLOOKUP(D9,[1]OK!D:G,4,FALSE),IF(LEFT(D9,2)="VR",VLOOKUP(D9,[1]VR!D:G,4,FALSE),"WEDSTRIJD"))))))</f>
        <v>GHHC E1</v>
      </c>
    </row>
    <row r="10" spans="1:11" x14ac:dyDescent="0.3">
      <c r="A10" s="22">
        <f t="shared" si="0"/>
        <v>0.59722222222222221</v>
      </c>
      <c r="B10" s="23" t="s">
        <v>17</v>
      </c>
      <c r="C10" s="24">
        <f>A10+[1]Competitiedagen!$G$3</f>
        <v>0.625</v>
      </c>
      <c r="D10" t="s">
        <v>26</v>
      </c>
      <c r="E10" s="25" t="str">
        <f>IF(LEFT(D10,2)="1K",VLOOKUP(D10,'[1]1K'!D:G,2,FALSE),IF(LEFT(D10,2)="2K",VLOOKUP(D10,'[1]2K'!D:G,2,FALSE),IF(LEFT(D10,2)="3K",VLOOKUP(D10,'[1]3K'!D:G,2,FALSE),IF(LEFT(D10,2)="HK",VLOOKUP(D10,[1]HK!D:G,2,FALSE),IF(LEFT(D10,2)="OK",VLOOKUP(D10,[1]OK!D:G,2,FALSE),IF(LEFT(D10,2)="VR",VLOOKUP(D10,[1]VR!D:G,2,FALSE),"GEEN"))))))</f>
        <v>Upward E3</v>
      </c>
      <c r="F10" s="18" t="s">
        <v>17</v>
      </c>
      <c r="G10" s="26" t="str">
        <f>IF(LEFT(D10,2)="1K",VLOOKUP(D10,'[1]1K'!D:G,4,FALSE),IF(LEFT(D10,2)="2K",VLOOKUP(D10,'[1]2K'!D:G,4,FALSE),IF(LEFT(D10,2)="3K",VLOOKUP(D10,'[1]3K'!D:G,4,FALSE),IF(LEFT(D10,2)="HK",VLOOKUP(D10,[1]HK!D:G,4,FALSE),IF(LEFT(D10,2)="OK",VLOOKUP(D10,[1]OK!D:G,4,FALSE),IF(LEFT(D10,2)="VR",VLOOKUP(D10,[1]VR!D:G,4,FALSE),"WEDSTRIJD"))))))</f>
        <v>E-team Emmen E3</v>
      </c>
    </row>
    <row r="11" spans="1:11" x14ac:dyDescent="0.3">
      <c r="A11" s="22">
        <f t="shared" si="0"/>
        <v>0.625</v>
      </c>
      <c r="B11" s="23" t="s">
        <v>17</v>
      </c>
      <c r="C11" s="24">
        <f>A11+[1]Competitiedagen!$G$3</f>
        <v>0.65277777777777779</v>
      </c>
      <c r="D11" t="s">
        <v>27</v>
      </c>
      <c r="E11" s="25" t="str">
        <f>IF(LEFT(D11,2)="1K",VLOOKUP(D11,'[1]1K'!D:G,2,FALSE),IF(LEFT(D11,2)="2K",VLOOKUP(D11,'[1]2K'!D:G,2,FALSE),IF(LEFT(D11,2)="3K",VLOOKUP(D11,'[1]3K'!D:G,2,FALSE),IF(LEFT(D11,2)="HK",VLOOKUP(D11,[1]HK!D:G,2,FALSE),IF(LEFT(D11,2)="OK",VLOOKUP(D11,[1]OK!D:G,2,FALSE),IF(LEFT(D11,2)="VR",VLOOKUP(D11,[1]VR!D:G,2,FALSE),"GEEN"))))))</f>
        <v>E-Team Emmen E2</v>
      </c>
      <c r="F11" s="18" t="s">
        <v>17</v>
      </c>
      <c r="G11" s="26" t="str">
        <f>IF(LEFT(D11,2)="1K",VLOOKUP(D11,'[1]1K'!D:G,4,FALSE),IF(LEFT(D11,2)="2K",VLOOKUP(D11,'[1]2K'!D:G,4,FALSE),IF(LEFT(D11,2)="3K",VLOOKUP(D11,'[1]3K'!D:G,4,FALSE),IF(LEFT(D11,2)="HK",VLOOKUP(D11,[1]HK!D:G,4,FALSE),IF(LEFT(D11,2)="OK",VLOOKUP(D11,[1]OK!D:G,4,FALSE),IF(LEFT(D11,2)="VR",VLOOKUP(D11,[1]VR!D:G,4,FALSE),"WEDSTRIJD"))))))</f>
        <v>Tukkers United E2</v>
      </c>
    </row>
    <row r="12" spans="1:11" x14ac:dyDescent="0.3">
      <c r="A12" s="22">
        <f t="shared" si="0"/>
        <v>0.65277777777777779</v>
      </c>
      <c r="B12" s="23" t="s">
        <v>17</v>
      </c>
      <c r="C12" s="24">
        <f>A12+[1]Competitiedagen!$G$3</f>
        <v>0.68055555555555558</v>
      </c>
      <c r="D12" t="s">
        <v>28</v>
      </c>
      <c r="E12" s="25" t="str">
        <f>IF(LEFT(D12,2)="1K",VLOOKUP(D12,'[1]1K'!D:G,2,FALSE),IF(LEFT(D12,2)="2K",VLOOKUP(D12,'[1]2K'!D:G,2,FALSE),IF(LEFT(D12,2)="3K",VLOOKUP(D12,'[1]3K'!D:G,2,FALSE),IF(LEFT(D12,2)="HK",VLOOKUP(D12,[1]HK!D:G,2,FALSE),IF(LEFT(D12,2)="OK",VLOOKUP(D12,[1]OK!D:G,2,FALSE),IF(LEFT(D12,2)="VR",VLOOKUP(D12,[1]VR!D:G,2,FALSE),"GEEN"))))))</f>
        <v>Tukkers United E1</v>
      </c>
      <c r="F12" s="18" t="s">
        <v>17</v>
      </c>
      <c r="G12" s="26" t="str">
        <f>IF(LEFT(D12,2)="1K",VLOOKUP(D12,'[1]1K'!D:G,4,FALSE),IF(LEFT(D12,2)="2K",VLOOKUP(D12,'[1]2K'!D:G,4,FALSE),IF(LEFT(D12,2)="3K",VLOOKUP(D12,'[1]3K'!D:G,4,FALSE),IF(LEFT(D12,2)="HK",VLOOKUP(D12,[1]HK!D:G,4,FALSE),IF(LEFT(D12,2)="OK",VLOOKUP(D12,[1]OK!D:G,4,FALSE),IF(LEFT(D12,2)="VR",VLOOKUP(D12,[1]VR!D:G,4,FALSE),"WEDSTRIJD"))))))</f>
        <v>Upward E3</v>
      </c>
    </row>
    <row r="13" spans="1:11" x14ac:dyDescent="0.3">
      <c r="A13" s="22">
        <f t="shared" si="0"/>
        <v>0.68055555555555558</v>
      </c>
      <c r="B13" s="23" t="s">
        <v>17</v>
      </c>
      <c r="C13" s="24">
        <f>A13+[1]Competitiedagen!$G$3</f>
        <v>0.70833333333333337</v>
      </c>
      <c r="D13" t="s">
        <v>29</v>
      </c>
      <c r="E13" s="25" t="str">
        <f>IF(LEFT(D13,2)="1K",VLOOKUP(D13,'[1]1K'!D:G,2,FALSE),IF(LEFT(D13,2)="2K",VLOOKUP(D13,'[1]2K'!D:G,2,FALSE),IF(LEFT(D13,2)="3K",VLOOKUP(D13,'[1]3K'!D:G,2,FALSE),IF(LEFT(D13,2)="HK",VLOOKUP(D13,[1]HK!D:G,2,FALSE),IF(LEFT(D13,2)="OK",VLOOKUP(D13,[1]OK!D:G,2,FALSE),IF(LEFT(D13,2)="VR",VLOOKUP(D13,[1]VR!D:G,2,FALSE),"GEEN"))))))</f>
        <v>GHHC E1</v>
      </c>
      <c r="F13" s="18" t="s">
        <v>17</v>
      </c>
      <c r="G13" s="26" t="str">
        <f>IF(LEFT(D13,2)="1K",VLOOKUP(D13,'[1]1K'!D:G,4,FALSE),IF(LEFT(D13,2)="2K",VLOOKUP(D13,'[1]2K'!D:G,4,FALSE),IF(LEFT(D13,2)="3K",VLOOKUP(D13,'[1]3K'!D:G,4,FALSE),IF(LEFT(D13,2)="HK",VLOOKUP(D13,[1]HK!D:G,4,FALSE),IF(LEFT(D13,2)="OK",VLOOKUP(D13,[1]OK!D:G,4,FALSE),IF(LEFT(D13,2)="VR",VLOOKUP(D13,[1]VR!D:G,4,FALSE),"WEDSTRIJD"))))))</f>
        <v>E-team Emmen E3</v>
      </c>
    </row>
    <row r="14" spans="1:11" x14ac:dyDescent="0.3">
      <c r="A14" s="22"/>
      <c r="B14" s="23"/>
      <c r="C14" s="24"/>
      <c r="E14" s="25"/>
      <c r="G14" s="26"/>
    </row>
    <row r="15" spans="1:11" x14ac:dyDescent="0.3">
      <c r="A15" s="19" t="s">
        <v>30</v>
      </c>
      <c r="B15" s="20"/>
      <c r="C15" s="21"/>
      <c r="D15" s="4" t="s">
        <v>15</v>
      </c>
      <c r="E15" s="19" t="s">
        <v>16</v>
      </c>
      <c r="F15" s="20" t="s">
        <v>17</v>
      </c>
      <c r="G15" s="21" t="s">
        <v>18</v>
      </c>
      <c r="H15" s="4"/>
      <c r="I15" s="20" t="s">
        <v>19</v>
      </c>
      <c r="J15" s="20"/>
      <c r="K15" s="20" t="s">
        <v>20</v>
      </c>
    </row>
    <row r="16" spans="1:11" x14ac:dyDescent="0.3">
      <c r="A16" s="22">
        <f>[1]Competitiedagen!H3</f>
        <v>0.45833333333333331</v>
      </c>
      <c r="B16" s="23" t="s">
        <v>17</v>
      </c>
      <c r="C16" s="24">
        <f>A16+[1]Competitiedagen!$I$3</f>
        <v>0.4861111111111111</v>
      </c>
      <c r="D16" t="s">
        <v>31</v>
      </c>
      <c r="E16" s="25" t="str">
        <f>IF(LEFT(D16,2)="1K",VLOOKUP(D16,'[1]1K'!D:G,2,FALSE),IF(LEFT(D16,2)="2K",VLOOKUP(D16,'[1]2K'!D:G,2,FALSE),IF(LEFT(D16,2)="3K",VLOOKUP(D16,'[1]3K'!D:G,2,FALSE),IF(LEFT(D16,2)="HK",VLOOKUP(D16,[1]HK!D:G,2,FALSE),IF(LEFT(D16,2)="OK",VLOOKUP(D16,[1]OK!D:G,2,FALSE),IF(LEFT(D16,2)="VR",VLOOKUP(D16,[1]VR!D:G,2,FALSE),"GEEN"))))))</f>
        <v>Keistad Rollers E1</v>
      </c>
      <c r="F16" s="18" t="s">
        <v>17</v>
      </c>
      <c r="G16" s="26" t="str">
        <f>IF(LEFT(D16,2)="1K",VLOOKUP(D16,'[1]1K'!D:G,4,FALSE),IF(LEFT(D16,2)="2K",VLOOKUP(D16,'[1]2K'!D:G,4,FALSE),IF(LEFT(D16,2)="3K",VLOOKUP(D16,'[1]3K'!D:G,4,FALSE),IF(LEFT(D16,2)="HK",VLOOKUP(D16,[1]HK!D:G,4,FALSE),IF(LEFT(D16,2)="OK",VLOOKUP(D16,[1]OK!D:G,4,FALSE),IF(LEFT(D16,2)="VR",VLOOKUP(D16,[1]VR!D:G,4,FALSE),"WEDSTRIJD"))))))</f>
        <v>Upward E4</v>
      </c>
    </row>
    <row r="17" spans="1:17" x14ac:dyDescent="0.3">
      <c r="A17" s="22">
        <f>C16</f>
        <v>0.4861111111111111</v>
      </c>
      <c r="B17" s="23" t="s">
        <v>17</v>
      </c>
      <c r="C17" s="24">
        <f>A17+[1]Competitiedagen!$I$3</f>
        <v>0.51388888888888884</v>
      </c>
      <c r="D17" t="s">
        <v>32</v>
      </c>
      <c r="E17" s="25" t="str">
        <f>IF(LEFT(D17,2)="1K",VLOOKUP(D17,'[1]1K'!D:G,2,FALSE),IF(LEFT(D17,2)="2K",VLOOKUP(D17,'[1]2K'!D:G,2,FALSE),IF(LEFT(D17,2)="3K",VLOOKUP(D17,'[1]3K'!D:G,2,FALSE),IF(LEFT(D17,2)="HK",VLOOKUP(D17,[1]HK!D:G,2,FALSE),IF(LEFT(D17,2)="OK",VLOOKUP(D17,[1]OK!D:G,2,FALSE),IF(LEFT(D17,2)="VR",VLOOKUP(D17,[1]VR!D:G,2,FALSE),"GEEN"))))))</f>
        <v>Keistad Rollers E2</v>
      </c>
      <c r="F17" s="18" t="s">
        <v>17</v>
      </c>
      <c r="G17" s="26" t="str">
        <f>IF(LEFT(D17,2)="1K",VLOOKUP(D17,'[1]1K'!D:G,4,FALSE),IF(LEFT(D17,2)="2K",VLOOKUP(D17,'[1]2K'!D:G,4,FALSE),IF(LEFT(D17,2)="3K",VLOOKUP(D17,'[1]3K'!D:G,4,FALSE),IF(LEFT(D17,2)="HK",VLOOKUP(D17,[1]HK!D:G,4,FALSE),IF(LEFT(D17,2)="OK",VLOOKUP(D17,[1]OK!D:G,4,FALSE),IF(LEFT(D17,2)="VR",VLOOKUP(D17,[1]VR!D:G,4,FALSE),"WEDSTRIJD"))))))</f>
        <v>Zwollywoodsticks E1</v>
      </c>
      <c r="Q17" s="30"/>
    </row>
    <row r="18" spans="1:17" x14ac:dyDescent="0.3">
      <c r="A18" s="22">
        <f t="shared" ref="A18:A24" si="1">C17</f>
        <v>0.51388888888888884</v>
      </c>
      <c r="B18" s="23" t="s">
        <v>17</v>
      </c>
      <c r="C18" s="24">
        <f>A18+[1]Competitiedagen!$I$3</f>
        <v>0.54166666666666663</v>
      </c>
      <c r="D18" t="s">
        <v>33</v>
      </c>
      <c r="E18" s="25" t="str">
        <f>IF(LEFT(D18,2)="1K",VLOOKUP(D18,'[1]1K'!D:G,2,FALSE),IF(LEFT(D18,2)="2K",VLOOKUP(D18,'[1]2K'!D:G,2,FALSE),IF(LEFT(D18,2)="3K",VLOOKUP(D18,'[1]3K'!D:G,2,FALSE),IF(LEFT(D18,2)="HK",VLOOKUP(D18,[1]HK!D:G,2,FALSE),IF(LEFT(D18,2)="OK",VLOOKUP(D18,[1]OK!D:G,2,FALSE),IF(LEFT(D18,2)="VR",VLOOKUP(D18,[1]VR!D:G,2,FALSE),"GEEN"))))))</f>
        <v>Upward E5</v>
      </c>
      <c r="F18" s="18" t="s">
        <v>17</v>
      </c>
      <c r="G18" s="26" t="str">
        <f>IF(LEFT(D18,2)="1K",VLOOKUP(D18,'[1]1K'!D:G,4,FALSE),IF(LEFT(D18,2)="2K",VLOOKUP(D18,'[1]2K'!D:G,4,FALSE),IF(LEFT(D18,2)="3K",VLOOKUP(D18,'[1]3K'!D:G,4,FALSE),IF(LEFT(D18,2)="HK",VLOOKUP(D18,[1]HK!D:G,4,FALSE),IF(LEFT(D18,2)="OK",VLOOKUP(D18,[1]OK!D:G,4,FALSE),IF(LEFT(D18,2)="VR",VLOOKUP(D18,[1]VR!D:G,4,FALSE),"WEDSTRIJD"))))))</f>
        <v>Stick Flyers E1</v>
      </c>
    </row>
    <row r="19" spans="1:17" x14ac:dyDescent="0.3">
      <c r="A19" s="22">
        <f t="shared" si="1"/>
        <v>0.54166666666666663</v>
      </c>
      <c r="B19" s="23" t="s">
        <v>17</v>
      </c>
      <c r="C19" s="24">
        <f>A19+[1]Competitiedagen!$I$3</f>
        <v>0.56944444444444442</v>
      </c>
      <c r="D19" t="s">
        <v>34</v>
      </c>
      <c r="E19" s="25" t="str">
        <f>IF(LEFT(D19,2)="1K",VLOOKUP(D19,'[1]1K'!D:G,2,FALSE),IF(LEFT(D19,2)="2K",VLOOKUP(D19,'[1]2K'!D:G,2,FALSE),IF(LEFT(D19,2)="3K",VLOOKUP(D19,'[1]3K'!D:G,2,FALSE),IF(LEFT(D19,2)="HK",VLOOKUP(D19,[1]HK!D:G,2,FALSE),IF(LEFT(D19,2)="OK",VLOOKUP(D19,[1]OK!D:G,2,FALSE),IF(LEFT(D19,2)="VR",VLOOKUP(D19,[1]VR!D:G,2,FALSE),"GEEN"))))))</f>
        <v>Stick Flyers E2</v>
      </c>
      <c r="F19" s="18" t="s">
        <v>17</v>
      </c>
      <c r="G19" s="26" t="str">
        <f>IF(LEFT(D19,2)="1K",VLOOKUP(D19,'[1]1K'!D:G,4,FALSE),IF(LEFT(D19,2)="2K",VLOOKUP(D19,'[1]2K'!D:G,4,FALSE),IF(LEFT(D19,2)="3K",VLOOKUP(D19,'[1]3K'!D:G,4,FALSE),IF(LEFT(D19,2)="HK",VLOOKUP(D19,[1]HK!D:G,4,FALSE),IF(LEFT(D19,2)="OK",VLOOKUP(D19,[1]OK!D:G,4,FALSE),IF(LEFT(D19,2)="VR",VLOOKUP(D19,[1]VR!D:G,4,FALSE),"WEDSTRIJD"))))))</f>
        <v>Zwollywoodsticks E2</v>
      </c>
    </row>
    <row r="20" spans="1:17" x14ac:dyDescent="0.3">
      <c r="A20" s="22">
        <f t="shared" si="1"/>
        <v>0.56944444444444442</v>
      </c>
      <c r="B20" s="23" t="s">
        <v>17</v>
      </c>
      <c r="C20" s="24">
        <f>A20+[1]Competitiedagen!$I$3</f>
        <v>0.59722222222222221</v>
      </c>
      <c r="D20" t="s">
        <v>35</v>
      </c>
      <c r="E20" s="25" t="str">
        <f>IF(LEFT(D20,2)="1K",VLOOKUP(D20,'[1]1K'!D:G,2,FALSE),IF(LEFT(D20,2)="2K",VLOOKUP(D20,'[1]2K'!D:G,2,FALSE),IF(LEFT(D20,2)="3K",VLOOKUP(D20,'[1]3K'!D:G,2,FALSE),IF(LEFT(D20,2)="HK",VLOOKUP(D20,[1]HK!D:G,2,FALSE),IF(LEFT(D20,2)="OK",VLOOKUP(D20,[1]OK!D:G,2,FALSE),IF(LEFT(D20,2)="VR",VLOOKUP(D20,[1]VR!D:G,2,FALSE),"GEEN"))))))</f>
        <v>Keistad Rollers E1</v>
      </c>
      <c r="F20" s="18" t="s">
        <v>17</v>
      </c>
      <c r="G20" s="26" t="str">
        <f>IF(LEFT(D20,2)="1K",VLOOKUP(D20,'[1]1K'!D:G,4,FALSE),IF(LEFT(D20,2)="2K",VLOOKUP(D20,'[1]2K'!D:G,4,FALSE),IF(LEFT(D20,2)="3K",VLOOKUP(D20,'[1]3K'!D:G,4,FALSE),IF(LEFT(D20,2)="HK",VLOOKUP(D20,[1]HK!D:G,4,FALSE),IF(LEFT(D20,2)="OK",VLOOKUP(D20,[1]OK!D:G,4,FALSE),IF(LEFT(D20,2)="VR",VLOOKUP(D20,[1]VR!D:G,4,FALSE),"WEDSTRIJD"))))))</f>
        <v>Keistad Rollers E2</v>
      </c>
    </row>
    <row r="21" spans="1:17" x14ac:dyDescent="0.3">
      <c r="A21" s="22">
        <f t="shared" si="1"/>
        <v>0.59722222222222221</v>
      </c>
      <c r="B21" s="23" t="s">
        <v>17</v>
      </c>
      <c r="C21" s="24">
        <f>A21+[1]Competitiedagen!$I$3</f>
        <v>0.625</v>
      </c>
      <c r="D21" t="s">
        <v>36</v>
      </c>
      <c r="E21" s="25" t="str">
        <f>IF(LEFT(D21,2)="1K",VLOOKUP(D21,'[1]1K'!D:G,2,FALSE),IF(LEFT(D21,2)="2K",VLOOKUP(D21,'[1]2K'!D:G,2,FALSE),IF(LEFT(D21,2)="3K",VLOOKUP(D21,'[1]3K'!D:G,2,FALSE),IF(LEFT(D21,2)="HK",VLOOKUP(D21,[1]HK!D:G,2,FALSE),IF(LEFT(D21,2)="OK",VLOOKUP(D21,[1]OK!D:G,2,FALSE),IF(LEFT(D21,2)="VR",VLOOKUP(D21,[1]VR!D:G,2,FALSE),"GEEN"))))))</f>
        <v>Upward E4</v>
      </c>
      <c r="F21" s="18" t="s">
        <v>17</v>
      </c>
      <c r="G21" s="26" t="str">
        <f>IF(LEFT(D21,2)="1K",VLOOKUP(D21,'[1]1K'!D:G,4,FALSE),IF(LEFT(D21,2)="2K",VLOOKUP(D21,'[1]2K'!D:G,4,FALSE),IF(LEFT(D21,2)="3K",VLOOKUP(D21,'[1]3K'!D:G,4,FALSE),IF(LEFT(D21,2)="HK",VLOOKUP(D21,[1]HK!D:G,4,FALSE),IF(LEFT(D21,2)="OK",VLOOKUP(D21,[1]OK!D:G,4,FALSE),IF(LEFT(D21,2)="VR",VLOOKUP(D21,[1]VR!D:G,4,FALSE),"WEDSTRIJD"))))))</f>
        <v>Zwollywoodsticks E1</v>
      </c>
    </row>
    <row r="22" spans="1:17" x14ac:dyDescent="0.3">
      <c r="A22" s="22">
        <f t="shared" si="1"/>
        <v>0.625</v>
      </c>
      <c r="B22" s="23" t="s">
        <v>17</v>
      </c>
      <c r="C22" s="24">
        <f>A22+[1]Competitiedagen!$I$3</f>
        <v>0.65277777777777779</v>
      </c>
      <c r="D22" t="s">
        <v>37</v>
      </c>
      <c r="E22" s="25" t="str">
        <f>IF(LEFT(D22,2)="1K",VLOOKUP(D22,'[1]1K'!D:G,2,FALSE),IF(LEFT(D22,2)="2K",VLOOKUP(D22,'[1]2K'!D:G,2,FALSE),IF(LEFT(D22,2)="3K",VLOOKUP(D22,'[1]3K'!D:G,2,FALSE),IF(LEFT(D22,2)="HK",VLOOKUP(D22,[1]HK!D:G,2,FALSE),IF(LEFT(D22,2)="OK",VLOOKUP(D22,[1]OK!D:G,2,FALSE),IF(LEFT(D22,2)="VR",VLOOKUP(D22,[1]VR!D:G,2,FALSE),"GEEN"))))))</f>
        <v>Upward E5</v>
      </c>
      <c r="F22" s="18" t="s">
        <v>17</v>
      </c>
      <c r="G22" s="26" t="str">
        <f>IF(LEFT(D22,2)="1K",VLOOKUP(D22,'[1]1K'!D:G,4,FALSE),IF(LEFT(D22,2)="2K",VLOOKUP(D22,'[1]2K'!D:G,4,FALSE),IF(LEFT(D22,2)="3K",VLOOKUP(D22,'[1]3K'!D:G,4,FALSE),IF(LEFT(D22,2)="HK",VLOOKUP(D22,[1]HK!D:G,4,FALSE),IF(LEFT(D22,2)="OK",VLOOKUP(D22,[1]OK!D:G,4,FALSE),IF(LEFT(D22,2)="VR",VLOOKUP(D22,[1]VR!D:G,4,FALSE),"WEDSTRIJD"))))))</f>
        <v>Stick Flyers E2</v>
      </c>
    </row>
    <row r="23" spans="1:17" x14ac:dyDescent="0.3">
      <c r="A23" s="22">
        <f t="shared" si="1"/>
        <v>0.65277777777777779</v>
      </c>
      <c r="B23" s="23" t="s">
        <v>17</v>
      </c>
      <c r="C23" s="24">
        <f>A23+[1]Competitiedagen!$I$3</f>
        <v>0.68055555555555558</v>
      </c>
      <c r="D23" t="s">
        <v>38</v>
      </c>
      <c r="E23" s="25" t="str">
        <f>IF(LEFT(D23,2)="1K",VLOOKUP(D23,'[1]1K'!D:G,2,FALSE),IF(LEFT(D23,2)="2K",VLOOKUP(D23,'[1]2K'!D:G,2,FALSE),IF(LEFT(D23,2)="3K",VLOOKUP(D23,'[1]3K'!D:G,2,FALSE),IF(LEFT(D23,2)="HK",VLOOKUP(D23,[1]HK!D:G,2,FALSE),IF(LEFT(D23,2)="OK",VLOOKUP(D23,[1]OK!D:G,2,FALSE),IF(LEFT(D23,2)="VR",VLOOKUP(D23,[1]VR!D:G,2,FALSE),"GEEN"))))))</f>
        <v>Stick Flyers E1</v>
      </c>
      <c r="F23" s="18" t="s">
        <v>17</v>
      </c>
      <c r="G23" s="26" t="str">
        <f>IF(LEFT(D23,2)="1K",VLOOKUP(D23,'[1]1K'!D:G,4,FALSE),IF(LEFT(D23,2)="2K",VLOOKUP(D23,'[1]2K'!D:G,4,FALSE),IF(LEFT(D23,2)="3K",VLOOKUP(D23,'[1]3K'!D:G,4,FALSE),IF(LEFT(D23,2)="HK",VLOOKUP(D23,[1]HK!D:G,4,FALSE),IF(LEFT(D23,2)="OK",VLOOKUP(D23,[1]OK!D:G,4,FALSE),IF(LEFT(D23,2)="VR",VLOOKUP(D23,[1]VR!D:G,4,FALSE),"WEDSTRIJD"))))))</f>
        <v>Zwollywoodsticks E2</v>
      </c>
    </row>
    <row r="24" spans="1:17" x14ac:dyDescent="0.3">
      <c r="A24" s="22">
        <f t="shared" si="1"/>
        <v>0.68055555555555558</v>
      </c>
      <c r="B24" s="23" t="s">
        <v>17</v>
      </c>
      <c r="C24" s="24">
        <f>A24+[1]Competitiedagen!$I$3</f>
        <v>0.70833333333333337</v>
      </c>
      <c r="D24" t="s">
        <v>39</v>
      </c>
      <c r="E24" s="25" t="str">
        <f>IF(LEFT(D24,2)="1K",VLOOKUP(D24,'[1]1K'!D:G,2,FALSE),IF(LEFT(D24,2)="2K",VLOOKUP(D24,'[1]2K'!D:G,2,FALSE),IF(LEFT(D24,2)="3K",VLOOKUP(D24,'[1]3K'!D:G,2,FALSE),IF(LEFT(D24,2)="HK",VLOOKUP(D24,[1]HK!D:G,2,FALSE),IF(LEFT(D24,2)="OK",VLOOKUP(D24,[1]OK!D:G,2,FALSE),IF(LEFT(D24,2)="VR",VLOOKUP(D24,[1]VR!D:G,2,FALSE),"GEEN"))))))</f>
        <v>Keistad Rollers E1</v>
      </c>
      <c r="F24" s="18" t="s">
        <v>17</v>
      </c>
      <c r="G24" s="26" t="str">
        <f>IF(LEFT(D24,2)="1K",VLOOKUP(D24,'[1]1K'!D:G,4,FALSE),IF(LEFT(D24,2)="2K",VLOOKUP(D24,'[1]2K'!D:G,4,FALSE),IF(LEFT(D24,2)="3K",VLOOKUP(D24,'[1]3K'!D:G,4,FALSE),IF(LEFT(D24,2)="HK",VLOOKUP(D24,[1]HK!D:G,4,FALSE),IF(LEFT(D24,2)="OK",VLOOKUP(D24,[1]OK!D:G,4,FALSE),IF(LEFT(D24,2)="VR",VLOOKUP(D24,[1]VR!D:G,4,FALSE),"WEDSTRIJD"))))))</f>
        <v>Zwollywoodsticks E1</v>
      </c>
    </row>
    <row r="26" spans="1:17" x14ac:dyDescent="0.3">
      <c r="A26" s="19" t="s">
        <v>40</v>
      </c>
      <c r="B26" s="20"/>
      <c r="C26" s="21"/>
      <c r="D26" s="4" t="s">
        <v>15</v>
      </c>
      <c r="E26" s="19" t="s">
        <v>16</v>
      </c>
      <c r="F26" s="20" t="s">
        <v>17</v>
      </c>
      <c r="G26" s="21" t="s">
        <v>18</v>
      </c>
      <c r="H26" s="4"/>
      <c r="I26" s="20" t="s">
        <v>16</v>
      </c>
      <c r="J26" s="20"/>
      <c r="K26" s="20" t="s">
        <v>18</v>
      </c>
    </row>
    <row r="27" spans="1:17" x14ac:dyDescent="0.3">
      <c r="A27" s="22">
        <f>[1]Competitiedagen!J3</f>
        <v>0</v>
      </c>
      <c r="B27" s="23" t="s">
        <v>17</v>
      </c>
      <c r="C27" s="24">
        <f>A27+[1]Competitiedagen!$K$3</f>
        <v>0</v>
      </c>
      <c r="E27" s="25" t="str">
        <f>IF(LEFT(D27,2)="1K",VLOOKUP(D27,'[1]1K'!D:G,2,FALSE),IF(LEFT(D27,2)="2K",VLOOKUP(D27,'[1]2K'!D:G,2,FALSE),IF(LEFT(D27,2)="3K",VLOOKUP(D27,'[1]3K'!D:G,2,FALSE),IF(LEFT(D27,2)="HK",VLOOKUP(D27,[1]HK!D:G,2,FALSE),IF(LEFT(D27,2)="OK",VLOOKUP(D27,[1]OK!D:G,2,FALSE),IF(LEFT(D27,2)="VR",VLOOKUP(D27,[1]VR!D:G,2,FALSE),"GEEN"))))))</f>
        <v>GEEN</v>
      </c>
      <c r="F27" s="18" t="s">
        <v>17</v>
      </c>
      <c r="G27" s="26" t="str">
        <f>IF(LEFT(D27,2)="1K",VLOOKUP(D27,'[1]1K'!D:G,4,FALSE),IF(LEFT(D27,2)="2K",VLOOKUP(D27,'[1]2K'!D:G,4,FALSE),IF(LEFT(D27,2)="3K",VLOOKUP(D27,'[1]3K'!D:G,4,FALSE),IF(LEFT(D27,2)="HK",VLOOKUP(D27,[1]HK!D:G,4,FALSE),IF(LEFT(D27,2)="OK",VLOOKUP(D27,[1]OK!D:G,4,FALSE),IF(LEFT(D27,2)="VR",VLOOKUP(D27,[1]VR!D:G,4,FALSE),"WEDSTRIJD"))))))</f>
        <v>WEDSTRIJD</v>
      </c>
    </row>
    <row r="28" spans="1:17" x14ac:dyDescent="0.3">
      <c r="A28" s="22">
        <f>C27</f>
        <v>0</v>
      </c>
      <c r="B28" s="23" t="s">
        <v>17</v>
      </c>
      <c r="C28" s="24">
        <f>A28+[1]Competitiedagen!$K$3</f>
        <v>0</v>
      </c>
      <c r="E28" s="25" t="str">
        <f>IF(LEFT(D28,2)="1K",VLOOKUP(D28,'[1]1K'!D:G,2,FALSE),IF(LEFT(D28,2)="2K",VLOOKUP(D28,'[1]2K'!D:G,2,FALSE),IF(LEFT(D28,2)="3K",VLOOKUP(D28,'[1]3K'!D:G,2,FALSE),IF(LEFT(D28,2)="HK",VLOOKUP(D28,[1]HK!D:G,2,FALSE),IF(LEFT(D28,2)="OK",VLOOKUP(D28,[1]OK!D:G,2,FALSE),IF(LEFT(D28,2)="VR",VLOOKUP(D28,[1]VR!D:G,2,FALSE),"GEEN"))))))</f>
        <v>GEEN</v>
      </c>
      <c r="F28" s="18" t="s">
        <v>17</v>
      </c>
      <c r="G28" s="26" t="str">
        <f>IF(LEFT(D28,2)="1K",VLOOKUP(D28,'[1]1K'!D:G,4,FALSE),IF(LEFT(D28,2)="2K",VLOOKUP(D28,'[1]2K'!D:G,4,FALSE),IF(LEFT(D28,2)="3K",VLOOKUP(D28,'[1]3K'!D:G,4,FALSE),IF(LEFT(D28,2)="HK",VLOOKUP(D28,[1]HK!D:G,4,FALSE),IF(LEFT(D28,2)="OK",VLOOKUP(D28,[1]OK!D:G,4,FALSE),IF(LEFT(D28,2)="VR",VLOOKUP(D28,[1]VR!D:G,4,FALSE),"WEDSTRIJD"))))))</f>
        <v>WEDSTRIJD</v>
      </c>
    </row>
    <row r="29" spans="1:17" x14ac:dyDescent="0.3">
      <c r="A29" s="22">
        <f t="shared" ref="A29:A38" si="2">C28</f>
        <v>0</v>
      </c>
      <c r="B29" s="23" t="s">
        <v>17</v>
      </c>
      <c r="C29" s="24">
        <f>A29+[1]Competitiedagen!$K$3</f>
        <v>0</v>
      </c>
      <c r="E29" s="25" t="str">
        <f>IF(LEFT(D29,2)="1K",VLOOKUP(D29,'[1]1K'!D:G,2,FALSE),IF(LEFT(D29,2)="2K",VLOOKUP(D29,'[1]2K'!D:G,2,FALSE),IF(LEFT(D29,2)="3K",VLOOKUP(D29,'[1]3K'!D:G,2,FALSE),IF(LEFT(D29,2)="HK",VLOOKUP(D29,[1]HK!D:G,2,FALSE),IF(LEFT(D29,2)="OK",VLOOKUP(D29,[1]OK!D:G,2,FALSE),IF(LEFT(D29,2)="VR",VLOOKUP(D29,[1]VR!D:G,2,FALSE),"GEEN"))))))</f>
        <v>GEEN</v>
      </c>
      <c r="F29" s="18" t="s">
        <v>17</v>
      </c>
      <c r="G29" s="26" t="str">
        <f>IF(LEFT(D29,2)="1K",VLOOKUP(D29,'[1]1K'!D:G,4,FALSE),IF(LEFT(D29,2)="2K",VLOOKUP(D29,'[1]2K'!D:G,4,FALSE),IF(LEFT(D29,2)="3K",VLOOKUP(D29,'[1]3K'!D:G,4,FALSE),IF(LEFT(D29,2)="HK",VLOOKUP(D29,[1]HK!D:G,4,FALSE),IF(LEFT(D29,2)="OK",VLOOKUP(D29,[1]OK!D:G,4,FALSE),IF(LEFT(D29,2)="VR",VLOOKUP(D29,[1]VR!D:G,4,FALSE),"WEDSTRIJD"))))))</f>
        <v>WEDSTRIJD</v>
      </c>
    </row>
    <row r="30" spans="1:17" x14ac:dyDescent="0.3">
      <c r="A30" s="22">
        <f t="shared" si="2"/>
        <v>0</v>
      </c>
      <c r="B30" s="23" t="s">
        <v>17</v>
      </c>
      <c r="C30" s="24">
        <f>A30+[1]Competitiedagen!$K$3</f>
        <v>0</v>
      </c>
      <c r="E30" s="25" t="str">
        <f>IF(LEFT(D30,2)="1K",VLOOKUP(D30,'[1]1K'!D:G,2,FALSE),IF(LEFT(D30,2)="2K",VLOOKUP(D30,'[1]2K'!D:G,2,FALSE),IF(LEFT(D30,2)="3K",VLOOKUP(D30,'[1]3K'!D:G,2,FALSE),IF(LEFT(D30,2)="HK",VLOOKUP(D30,[1]HK!D:G,2,FALSE),IF(LEFT(D30,2)="OK",VLOOKUP(D30,[1]OK!D:G,2,FALSE),IF(LEFT(D30,2)="VR",VLOOKUP(D30,[1]VR!D:G,2,FALSE),"GEEN"))))))</f>
        <v>GEEN</v>
      </c>
      <c r="F30" s="18" t="s">
        <v>17</v>
      </c>
      <c r="G30" s="26" t="str">
        <f>IF(LEFT(D30,2)="1K",VLOOKUP(D30,'[1]1K'!D:G,4,FALSE),IF(LEFT(D30,2)="2K",VLOOKUP(D30,'[1]2K'!D:G,4,FALSE),IF(LEFT(D30,2)="3K",VLOOKUP(D30,'[1]3K'!D:G,4,FALSE),IF(LEFT(D30,2)="HK",VLOOKUP(D30,[1]HK!D:G,4,FALSE),IF(LEFT(D30,2)="OK",VLOOKUP(D30,[1]OK!D:G,4,FALSE),IF(LEFT(D30,2)="VR",VLOOKUP(D30,[1]VR!D:G,4,FALSE),"WEDSTRIJD"))))))</f>
        <v>WEDSTRIJD</v>
      </c>
    </row>
    <row r="31" spans="1:17" x14ac:dyDescent="0.3">
      <c r="A31" s="22">
        <f t="shared" si="2"/>
        <v>0</v>
      </c>
      <c r="B31" s="23" t="s">
        <v>17</v>
      </c>
      <c r="C31" s="24">
        <f>A31+[1]Competitiedagen!$K$3</f>
        <v>0</v>
      </c>
      <c r="E31" s="25" t="str">
        <f>IF(LEFT(D31,2)="1K",VLOOKUP(D31,'[1]1K'!D:G,2,FALSE),IF(LEFT(D31,2)="2K",VLOOKUP(D31,'[1]2K'!D:G,2,FALSE),IF(LEFT(D31,2)="3K",VLOOKUP(D31,'[1]3K'!D:G,2,FALSE),IF(LEFT(D31,2)="HK",VLOOKUP(D31,[1]HK!D:G,2,FALSE),IF(LEFT(D31,2)="OK",VLOOKUP(D31,[1]OK!D:G,2,FALSE),IF(LEFT(D31,2)="VR",VLOOKUP(D31,[1]VR!D:G,2,FALSE),"GEEN"))))))</f>
        <v>GEEN</v>
      </c>
      <c r="F31" s="18" t="s">
        <v>17</v>
      </c>
      <c r="G31" s="26" t="str">
        <f>IF(LEFT(D31,2)="1K",VLOOKUP(D31,'[1]1K'!D:G,4,FALSE),IF(LEFT(D31,2)="2K",VLOOKUP(D31,'[1]2K'!D:G,4,FALSE),IF(LEFT(D31,2)="3K",VLOOKUP(D31,'[1]3K'!D:G,4,FALSE),IF(LEFT(D31,2)="HK",VLOOKUP(D31,[1]HK!D:G,4,FALSE),IF(LEFT(D31,2)="OK",VLOOKUP(D31,[1]OK!D:G,4,FALSE),IF(LEFT(D31,2)="VR",VLOOKUP(D31,[1]VR!D:G,4,FALSE),"WEDSTRIJD"))))))</f>
        <v>WEDSTRIJD</v>
      </c>
    </row>
    <row r="32" spans="1:17" x14ac:dyDescent="0.3">
      <c r="A32" s="22">
        <f t="shared" si="2"/>
        <v>0</v>
      </c>
      <c r="B32" s="23" t="s">
        <v>17</v>
      </c>
      <c r="C32" s="24">
        <f>A32+[1]Competitiedagen!$K$3</f>
        <v>0</v>
      </c>
      <c r="E32" s="25" t="str">
        <f>IF(LEFT(D32,2)="1K",VLOOKUP(D32,'[1]1K'!D:G,2,FALSE),IF(LEFT(D32,2)="2K",VLOOKUP(D32,'[1]2K'!D:G,2,FALSE),IF(LEFT(D32,2)="3K",VLOOKUP(D32,'[1]3K'!D:G,2,FALSE),IF(LEFT(D32,2)="HK",VLOOKUP(D32,[1]HK!D:G,2,FALSE),IF(LEFT(D32,2)="OK",VLOOKUP(D32,[1]OK!D:G,2,FALSE),IF(LEFT(D32,2)="VR",VLOOKUP(D32,[1]VR!D:G,2,FALSE),"GEEN"))))))</f>
        <v>GEEN</v>
      </c>
      <c r="F32" s="18" t="s">
        <v>17</v>
      </c>
      <c r="G32" s="26" t="str">
        <f>IF(LEFT(D32,2)="1K",VLOOKUP(D32,'[1]1K'!D:G,4,FALSE),IF(LEFT(D32,2)="2K",VLOOKUP(D32,'[1]2K'!D:G,4,FALSE),IF(LEFT(D32,2)="3K",VLOOKUP(D32,'[1]3K'!D:G,4,FALSE),IF(LEFT(D32,2)="HK",VLOOKUP(D32,[1]HK!D:G,4,FALSE),IF(LEFT(D32,2)="OK",VLOOKUP(D32,[1]OK!D:G,4,FALSE),IF(LEFT(D32,2)="VR",VLOOKUP(D32,[1]VR!D:G,4,FALSE),"WEDSTRIJD"))))))</f>
        <v>WEDSTRIJD</v>
      </c>
    </row>
    <row r="33" spans="1:7" x14ac:dyDescent="0.3">
      <c r="A33" s="22">
        <f t="shared" si="2"/>
        <v>0</v>
      </c>
      <c r="B33" s="23" t="s">
        <v>17</v>
      </c>
      <c r="C33" s="24">
        <f>A33+[1]Competitiedagen!$K$3</f>
        <v>0</v>
      </c>
      <c r="E33" s="25" t="str">
        <f>IF(LEFT(D33,2)="1K",VLOOKUP(D33,'[1]1K'!D:G,2,FALSE),IF(LEFT(D33,2)="2K",VLOOKUP(D33,'[1]2K'!D:G,2,FALSE),IF(LEFT(D33,2)="3K",VLOOKUP(D33,'[1]3K'!D:G,2,FALSE),IF(LEFT(D33,2)="HK",VLOOKUP(D33,[1]HK!D:G,2,FALSE),IF(LEFT(D33,2)="OK",VLOOKUP(D33,[1]OK!D:G,2,FALSE),IF(LEFT(D33,2)="VR",VLOOKUP(D33,[1]VR!D:G,2,FALSE),"GEEN"))))))</f>
        <v>GEEN</v>
      </c>
      <c r="F33" s="18" t="s">
        <v>17</v>
      </c>
      <c r="G33" s="26" t="str">
        <f>IF(LEFT(D33,2)="1K",VLOOKUP(D33,'[1]1K'!D:G,4,FALSE),IF(LEFT(D33,2)="2K",VLOOKUP(D33,'[1]2K'!D:G,4,FALSE),IF(LEFT(D33,2)="3K",VLOOKUP(D33,'[1]3K'!D:G,4,FALSE),IF(LEFT(D33,2)="HK",VLOOKUP(D33,[1]HK!D:G,4,FALSE),IF(LEFT(D33,2)="OK",VLOOKUP(D33,[1]OK!D:G,4,FALSE),IF(LEFT(D33,2)="VR",VLOOKUP(D33,[1]VR!D:G,4,FALSE),"WEDSTRIJD"))))))</f>
        <v>WEDSTRIJD</v>
      </c>
    </row>
    <row r="34" spans="1:7" x14ac:dyDescent="0.3">
      <c r="A34" s="22">
        <f t="shared" si="2"/>
        <v>0</v>
      </c>
      <c r="B34" s="23" t="s">
        <v>17</v>
      </c>
      <c r="C34" s="24">
        <f>A34+[1]Competitiedagen!$K$3</f>
        <v>0</v>
      </c>
      <c r="E34" s="25" t="str">
        <f>IF(LEFT(D34,2)="1K",VLOOKUP(D34,'[1]1K'!D:G,2,FALSE),IF(LEFT(D34,2)="2K",VLOOKUP(D34,'[1]2K'!D:G,2,FALSE),IF(LEFT(D34,2)="3K",VLOOKUP(D34,'[1]3K'!D:G,2,FALSE),IF(LEFT(D34,2)="HK",VLOOKUP(D34,[1]HK!D:G,2,FALSE),IF(LEFT(D34,2)="OK",VLOOKUP(D34,[1]OK!D:G,2,FALSE),IF(LEFT(D34,2)="VR",VLOOKUP(D34,[1]VR!D:G,2,FALSE),"GEEN"))))))</f>
        <v>GEEN</v>
      </c>
      <c r="F34" s="18" t="s">
        <v>17</v>
      </c>
      <c r="G34" s="26" t="str">
        <f>IF(LEFT(D34,2)="1K",VLOOKUP(D34,'[1]1K'!D:G,4,FALSE),IF(LEFT(D34,2)="2K",VLOOKUP(D34,'[1]2K'!D:G,4,FALSE),IF(LEFT(D34,2)="3K",VLOOKUP(D34,'[1]3K'!D:G,4,FALSE),IF(LEFT(D34,2)="HK",VLOOKUP(D34,[1]HK!D:G,4,FALSE),IF(LEFT(D34,2)="OK",VLOOKUP(D34,[1]OK!D:G,4,FALSE),IF(LEFT(D34,2)="VR",VLOOKUP(D34,[1]VR!D:G,4,FALSE),"WEDSTRIJD"))))))</f>
        <v>WEDSTRIJD</v>
      </c>
    </row>
    <row r="35" spans="1:7" x14ac:dyDescent="0.3">
      <c r="A35" s="22">
        <f t="shared" si="2"/>
        <v>0</v>
      </c>
      <c r="B35" s="23" t="s">
        <v>17</v>
      </c>
      <c r="C35" s="24">
        <f>A35+[1]Competitiedagen!$K$3</f>
        <v>0</v>
      </c>
      <c r="E35" s="25" t="str">
        <f>IF(LEFT(D35,2)="1K",VLOOKUP(D35,'[1]1K'!D:G,2,FALSE),IF(LEFT(D35,2)="2K",VLOOKUP(D35,'[1]2K'!D:G,2,FALSE),IF(LEFT(D35,2)="3K",VLOOKUP(D35,'[1]3K'!D:G,2,FALSE),IF(LEFT(D35,2)="HK",VLOOKUP(D35,[1]HK!D:G,2,FALSE),IF(LEFT(D35,2)="OK",VLOOKUP(D35,[1]OK!D:G,2,FALSE),IF(LEFT(D35,2)="VR",VLOOKUP(D35,[1]VR!D:G,2,FALSE),"GEEN"))))))</f>
        <v>GEEN</v>
      </c>
      <c r="F35" s="18" t="s">
        <v>17</v>
      </c>
      <c r="G35" s="26" t="str">
        <f>IF(LEFT(D35,2)="1K",VLOOKUP(D35,'[1]1K'!D:G,4,FALSE),IF(LEFT(D35,2)="2K",VLOOKUP(D35,'[1]2K'!D:G,4,FALSE),IF(LEFT(D35,2)="3K",VLOOKUP(D35,'[1]3K'!D:G,4,FALSE),IF(LEFT(D35,2)="HK",VLOOKUP(D35,[1]HK!D:G,4,FALSE),IF(LEFT(D35,2)="OK",VLOOKUP(D35,[1]OK!D:G,4,FALSE),IF(LEFT(D35,2)="VR",VLOOKUP(D35,[1]VR!D:G,4,FALSE),"WEDSTRIJD"))))))</f>
        <v>WEDSTRIJD</v>
      </c>
    </row>
    <row r="36" spans="1:7" x14ac:dyDescent="0.3">
      <c r="A36" s="22">
        <f t="shared" si="2"/>
        <v>0</v>
      </c>
      <c r="B36" s="23" t="s">
        <v>17</v>
      </c>
      <c r="C36" s="24">
        <f>A36+[1]Competitiedagen!$K$3</f>
        <v>0</v>
      </c>
      <c r="E36" s="25" t="str">
        <f>IF(LEFT(D36,2)="1K",VLOOKUP(D36,'[1]1K'!D:G,2,FALSE),IF(LEFT(D36,2)="2K",VLOOKUP(D36,'[1]2K'!D:G,2,FALSE),IF(LEFT(D36,2)="3K",VLOOKUP(D36,'[1]3K'!D:G,2,FALSE),IF(LEFT(D36,2)="HK",VLOOKUP(D36,[1]HK!D:G,2,FALSE),IF(LEFT(D36,2)="OK",VLOOKUP(D36,[1]OK!D:G,2,FALSE),IF(LEFT(D36,2)="VR",VLOOKUP(D36,[1]VR!D:G,2,FALSE),"GEEN"))))))</f>
        <v>GEEN</v>
      </c>
      <c r="F36" s="18" t="s">
        <v>17</v>
      </c>
      <c r="G36" s="26" t="str">
        <f>IF(LEFT(D36,2)="1K",VLOOKUP(D36,'[1]1K'!D:G,4,FALSE),IF(LEFT(D36,2)="2K",VLOOKUP(D36,'[1]2K'!D:G,4,FALSE),IF(LEFT(D36,2)="3K",VLOOKUP(D36,'[1]3K'!D:G,4,FALSE),IF(LEFT(D36,2)="HK",VLOOKUP(D36,[1]HK!D:G,4,FALSE),IF(LEFT(D36,2)="OK",VLOOKUP(D36,[1]OK!D:G,4,FALSE),IF(LEFT(D36,2)="VR",VLOOKUP(D36,[1]VR!D:G,4,FALSE),"WEDSTRIJD"))))))</f>
        <v>WEDSTRIJD</v>
      </c>
    </row>
    <row r="37" spans="1:7" x14ac:dyDescent="0.3">
      <c r="A37" s="22">
        <f t="shared" si="2"/>
        <v>0</v>
      </c>
      <c r="B37" s="23" t="s">
        <v>17</v>
      </c>
      <c r="C37" s="24">
        <f>A37+[1]Competitiedagen!$K$3</f>
        <v>0</v>
      </c>
      <c r="E37" s="25" t="str">
        <f>IF(LEFT(D37,2)="1K",VLOOKUP(D37,'[1]1K'!D:G,2,FALSE),IF(LEFT(D37,2)="2K",VLOOKUP(D37,'[1]2K'!D:G,2,FALSE),IF(LEFT(D37,2)="3K",VLOOKUP(D37,'[1]3K'!D:G,2,FALSE),IF(LEFT(D37,2)="HK",VLOOKUP(D37,[1]HK!D:G,2,FALSE),IF(LEFT(D37,2)="OK",VLOOKUP(D37,[1]OK!D:G,2,FALSE),IF(LEFT(D37,2)="VR",VLOOKUP(D37,[1]VR!D:G,2,FALSE),"GEEN"))))))</f>
        <v>GEEN</v>
      </c>
      <c r="F37" s="18" t="s">
        <v>17</v>
      </c>
      <c r="G37" s="26" t="str">
        <f>IF(LEFT(D37,2)="1K",VLOOKUP(D37,'[1]1K'!D:G,4,FALSE),IF(LEFT(D37,2)="2K",VLOOKUP(D37,'[1]2K'!D:G,4,FALSE),IF(LEFT(D37,2)="3K",VLOOKUP(D37,'[1]3K'!D:G,4,FALSE),IF(LEFT(D37,2)="HK",VLOOKUP(D37,[1]HK!D:G,4,FALSE),IF(LEFT(D37,2)="OK",VLOOKUP(D37,[1]OK!D:G,4,FALSE),IF(LEFT(D37,2)="VR",VLOOKUP(D37,[1]VR!D:G,4,FALSE),"WEDSTRIJD"))))))</f>
        <v>WEDSTRIJD</v>
      </c>
    </row>
    <row r="38" spans="1:7" x14ac:dyDescent="0.3">
      <c r="A38" s="22">
        <f t="shared" si="2"/>
        <v>0</v>
      </c>
      <c r="B38" s="23" t="s">
        <v>17</v>
      </c>
      <c r="C38" s="24">
        <f>A38+[1]Competitiedagen!$K$3</f>
        <v>0</v>
      </c>
      <c r="E38" s="25" t="str">
        <f>IF(LEFT(D38,2)="1K",VLOOKUP(D38,'[1]1K'!D:G,2,FALSE),IF(LEFT(D38,2)="2K",VLOOKUP(D38,'[1]2K'!D:G,2,FALSE),IF(LEFT(D38,2)="3K",VLOOKUP(D38,'[1]3K'!D:G,2,FALSE),IF(LEFT(D38,2)="HK",VLOOKUP(D38,[1]HK!D:G,2,FALSE),IF(LEFT(D38,2)="OK",VLOOKUP(D38,[1]OK!D:G,2,FALSE),IF(LEFT(D38,2)="VR",VLOOKUP(D38,[1]VR!D:G,2,FALSE),"GEEN"))))))</f>
        <v>GEEN</v>
      </c>
      <c r="F38" s="18" t="s">
        <v>17</v>
      </c>
      <c r="G38" s="26" t="str">
        <f>IF(LEFT(D38,2)="1K",VLOOKUP(D38,'[1]1K'!D:G,4,FALSE),IF(LEFT(D38,2)="2K",VLOOKUP(D38,'[1]2K'!D:G,4,FALSE),IF(LEFT(D38,2)="3K",VLOOKUP(D38,'[1]3K'!D:G,4,FALSE),IF(LEFT(D38,2)="HK",VLOOKUP(D38,[1]HK!D:G,4,FALSE),IF(LEFT(D38,2)="OK",VLOOKUP(D38,[1]OK!D:G,4,FALSE),IF(LEFT(D38,2)="VR",VLOOKUP(D38,[1]VR!D:G,4,FALSE),"WEDSTRIJD"))))))</f>
        <v>WEDSTRIJD</v>
      </c>
    </row>
  </sheetData>
  <mergeCells count="1">
    <mergeCell ref="I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7DA94-CDB9-4D93-B8CB-616A3020B446}">
  <dimension ref="A1:K33"/>
  <sheetViews>
    <sheetView workbookViewId="0">
      <selection activeCell="K19" sqref="K19"/>
    </sheetView>
  </sheetViews>
  <sheetFormatPr defaultRowHeight="14.4" x14ac:dyDescent="0.3"/>
  <cols>
    <col min="1" max="1" width="7.5546875" style="25" customWidth="1"/>
    <col min="2" max="2" width="1.6640625" style="18" bestFit="1" customWidth="1"/>
    <col min="3" max="3" width="5.33203125" style="26" customWidth="1"/>
    <col min="4" max="4" width="6.44140625" bestFit="1" customWidth="1"/>
    <col min="5" max="5" width="25" bestFit="1" customWidth="1"/>
    <col min="6" max="6" width="1.6640625" style="18" bestFit="1" customWidth="1"/>
    <col min="7" max="7" width="25" bestFit="1" customWidth="1"/>
    <col min="8" max="8" width="1.6640625" customWidth="1"/>
    <col min="9" max="9" width="21.33203125" customWidth="1"/>
    <col min="10" max="10" width="1.6640625" customWidth="1"/>
    <col min="11" max="11" width="24.44140625" bestFit="1" customWidth="1"/>
  </cols>
  <sheetData>
    <row r="1" spans="1:11" ht="23.4" x14ac:dyDescent="0.45">
      <c r="A1" s="8" t="str">
        <f>"Wedstrijdschema "&amp;[1]Competitiedagen!A4&amp;" "&amp;[1]Competitiedagen!B4&amp;", "&amp;[1]Competitiedagen!D4</f>
        <v xml:space="preserve">Wedstrijdschema 2de competitiedag Zaterdag 30 november 2019, </v>
      </c>
      <c r="B1" s="9"/>
      <c r="C1" s="10"/>
      <c r="D1" s="11"/>
      <c r="E1" s="9"/>
      <c r="F1" s="11"/>
      <c r="G1" s="11"/>
      <c r="H1" s="12"/>
      <c r="I1" s="11"/>
      <c r="J1" s="11"/>
      <c r="K1" s="11"/>
    </row>
    <row r="2" spans="1:11" ht="15.6" x14ac:dyDescent="0.3">
      <c r="A2" s="13" t="s">
        <v>12</v>
      </c>
      <c r="B2" s="14"/>
      <c r="C2" s="15"/>
      <c r="D2" s="16"/>
      <c r="E2" s="14" t="str">
        <f>" "&amp;[1]Competitiedagen!C4</f>
        <v xml:space="preserve"> Tukkers United</v>
      </c>
      <c r="F2" s="16"/>
      <c r="G2" s="17" t="s">
        <v>13</v>
      </c>
      <c r="H2" s="17"/>
      <c r="I2" s="34">
        <f>[1]Competitiedagen!E4</f>
        <v>0</v>
      </c>
      <c r="J2" s="34"/>
      <c r="K2" s="34"/>
    </row>
    <row r="3" spans="1:11" ht="15.6" x14ac:dyDescent="0.3">
      <c r="A3" s="13"/>
      <c r="B3" s="14"/>
      <c r="C3" s="15"/>
      <c r="D3" s="16"/>
      <c r="E3" s="14"/>
      <c r="F3" s="16"/>
      <c r="G3" s="16"/>
      <c r="H3" s="17"/>
      <c r="J3" s="16"/>
      <c r="K3" s="16"/>
    </row>
    <row r="4" spans="1:11" x14ac:dyDescent="0.3">
      <c r="A4" s="19" t="s">
        <v>14</v>
      </c>
      <c r="B4" s="20"/>
      <c r="C4" s="21"/>
      <c r="D4" s="4" t="s">
        <v>15</v>
      </c>
      <c r="E4" s="19" t="s">
        <v>16</v>
      </c>
      <c r="F4" s="20" t="s">
        <v>17</v>
      </c>
      <c r="G4" s="21" t="s">
        <v>18</v>
      </c>
      <c r="H4" s="4"/>
      <c r="I4" s="21" t="s">
        <v>19</v>
      </c>
      <c r="J4" s="4"/>
      <c r="K4" s="21" t="s">
        <v>20</v>
      </c>
    </row>
    <row r="5" spans="1:11" x14ac:dyDescent="0.3">
      <c r="A5" s="22">
        <f>[1]Competitiedagen!F4</f>
        <v>0.45833333333333331</v>
      </c>
      <c r="B5" s="23" t="s">
        <v>17</v>
      </c>
      <c r="C5" s="24">
        <f>A5+[1]Competitiedagen!$G$4</f>
        <v>0.4861111111111111</v>
      </c>
      <c r="D5" t="s">
        <v>42</v>
      </c>
      <c r="E5" s="25" t="str">
        <f>IF(LEFT(D5,2)="1K",VLOOKUP(D5,'[1]1K'!D:G,2,FALSE),IF(LEFT(D5,2)="2K",VLOOKUP(D5,'[1]2K'!D:G,2,FALSE),IF(LEFT(D5,2)="3K",VLOOKUP(D5,'[1]3K'!D:G,2,FALSE),IF(LEFT(D5,2)="HK",VLOOKUP(D5,[1]HK!D:G,2,FALSE),IF(LEFT(D5,2)="OK",VLOOKUP(D5,[1]OK!D:G,2,FALSE),IF(LEFT(D5,2)="VR",VLOOKUP(D5,[1]VR!D:G,2,FALSE),"GEEN"))))))</f>
        <v>Tukkers United E1</v>
      </c>
      <c r="F5" s="18" t="s">
        <v>17</v>
      </c>
      <c r="G5" s="26" t="str">
        <f>IF(LEFT(D5,2)="1K",VLOOKUP(D5,'[1]1K'!D:G,4,FALSE),IF(LEFT(D5,2)="2K",VLOOKUP(D5,'[1]2K'!D:G,4,FALSE),IF(LEFT(D5,2)="3K",VLOOKUP(D5,'[1]3K'!D:G,4,FALSE),IF(LEFT(D5,2)="HK",VLOOKUP(D5,[1]HK!D:G,4,FALSE),IF(LEFT(D5,2)="OK",VLOOKUP(D5,[1]OK!D:G,4,FALSE),IF(LEFT(D5,2)="VR",VLOOKUP(D5,[1]VR!D:G,4,FALSE),"WEDSTRIJD"))))))</f>
        <v>Tukkers United E2</v>
      </c>
    </row>
    <row r="6" spans="1:11" x14ac:dyDescent="0.3">
      <c r="A6" s="22">
        <f>C5</f>
        <v>0.4861111111111111</v>
      </c>
      <c r="B6" s="23" t="s">
        <v>17</v>
      </c>
      <c r="C6" s="24">
        <f>A6+[1]Competitiedagen!$G$4</f>
        <v>0.51388888888888884</v>
      </c>
      <c r="D6" t="s">
        <v>43</v>
      </c>
      <c r="E6" s="25" t="str">
        <f>IF(LEFT(D6,2)="1K",VLOOKUP(D6,'[1]1K'!D:G,2,FALSE),IF(LEFT(D6,2)="2K",VLOOKUP(D6,'[1]2K'!D:G,2,FALSE),IF(LEFT(D6,2)="3K",VLOOKUP(D6,'[1]3K'!D:G,2,FALSE),IF(LEFT(D6,2)="HK",VLOOKUP(D6,[1]HK!D:G,2,FALSE),IF(LEFT(D6,2)="OK",VLOOKUP(D6,[1]OK!D:G,2,FALSE),IF(LEFT(D6,2)="VR",VLOOKUP(D6,[1]VR!D:G,2,FALSE),"GEEN"))))))</f>
        <v>Upward E3</v>
      </c>
      <c r="F6" s="18" t="s">
        <v>17</v>
      </c>
      <c r="G6" s="26" t="str">
        <f>IF(LEFT(D6,2)="1K",VLOOKUP(D6,'[1]1K'!D:G,4,FALSE),IF(LEFT(D6,2)="2K",VLOOKUP(D6,'[1]2K'!D:G,4,FALSE),IF(LEFT(D6,2)="3K",VLOOKUP(D6,'[1]3K'!D:G,4,FALSE),IF(LEFT(D6,2)="HK",VLOOKUP(D6,[1]HK!D:G,4,FALSE),IF(LEFT(D6,2)="OK",VLOOKUP(D6,[1]OK!D:G,4,FALSE),IF(LEFT(D6,2)="VR",VLOOKUP(D6,[1]VR!D:G,4,FALSE),"WEDSTRIJD"))))))</f>
        <v>GHHC E1</v>
      </c>
    </row>
    <row r="7" spans="1:11" x14ac:dyDescent="0.3">
      <c r="A7" s="22">
        <f t="shared" ref="A7:A13" si="0">C6</f>
        <v>0.51388888888888884</v>
      </c>
      <c r="B7" s="23" t="s">
        <v>17</v>
      </c>
      <c r="C7" s="24">
        <f>A7+[1]Competitiedagen!$G$4</f>
        <v>0.54166666666666663</v>
      </c>
      <c r="D7" t="s">
        <v>44</v>
      </c>
      <c r="E7" s="25" t="str">
        <f>IF(LEFT(D7,2)="1K",VLOOKUP(D7,'[1]1K'!D:G,2,FALSE),IF(LEFT(D7,2)="2K",VLOOKUP(D7,'[1]2K'!D:G,2,FALSE),IF(LEFT(D7,2)="3K",VLOOKUP(D7,'[1]3K'!D:G,2,FALSE),IF(LEFT(D7,2)="HK",VLOOKUP(D7,[1]HK!D:G,2,FALSE),IF(LEFT(D7,2)="OK",VLOOKUP(D7,[1]OK!D:G,2,FALSE),IF(LEFT(D7,2)="VR",VLOOKUP(D7,[1]VR!D:G,2,FALSE),"GEEN"))))))</f>
        <v>E-Team Emmen E2</v>
      </c>
      <c r="F7" s="18" t="s">
        <v>17</v>
      </c>
      <c r="G7" s="26" t="str">
        <f>IF(LEFT(D7,2)="1K",VLOOKUP(D7,'[1]1K'!D:G,4,FALSE),IF(LEFT(D7,2)="2K",VLOOKUP(D7,'[1]2K'!D:G,4,FALSE),IF(LEFT(D7,2)="3K",VLOOKUP(D7,'[1]3K'!D:G,4,FALSE),IF(LEFT(D7,2)="HK",VLOOKUP(D7,[1]HK!D:G,4,FALSE),IF(LEFT(D7,2)="OK",VLOOKUP(D7,[1]OK!D:G,4,FALSE),IF(LEFT(D7,2)="VR",VLOOKUP(D7,[1]VR!D:G,4,FALSE),"WEDSTRIJD"))))))</f>
        <v>E-team Emmen E3</v>
      </c>
    </row>
    <row r="8" spans="1:11" x14ac:dyDescent="0.3">
      <c r="A8" s="22">
        <f t="shared" si="0"/>
        <v>0.54166666666666663</v>
      </c>
      <c r="B8" s="23" t="s">
        <v>17</v>
      </c>
      <c r="C8" s="24">
        <f>A8+[1]Competitiedagen!$G$4</f>
        <v>0.56944444444444442</v>
      </c>
      <c r="D8" t="s">
        <v>45</v>
      </c>
      <c r="E8" s="25" t="str">
        <f>IF(LEFT(D8,2)="1K",VLOOKUP(D8,'[1]1K'!D:G,2,FALSE),IF(LEFT(D8,2)="2K",VLOOKUP(D8,'[1]2K'!D:G,2,FALSE),IF(LEFT(D8,2)="3K",VLOOKUP(D8,'[1]3K'!D:G,2,FALSE),IF(LEFT(D8,2)="HK",VLOOKUP(D8,[1]HK!D:G,2,FALSE),IF(LEFT(D8,2)="OK",VLOOKUP(D8,[1]OK!D:G,2,FALSE),IF(LEFT(D8,2)="VR",VLOOKUP(D8,[1]VR!D:G,2,FALSE),"GEEN"))))))</f>
        <v>Tukkers United E1</v>
      </c>
      <c r="F8" s="18" t="s">
        <v>17</v>
      </c>
      <c r="G8" s="26" t="str">
        <f>IF(LEFT(D8,2)="1K",VLOOKUP(D8,'[1]1K'!D:G,4,FALSE),IF(LEFT(D8,2)="2K",VLOOKUP(D8,'[1]2K'!D:G,4,FALSE),IF(LEFT(D8,2)="3K",VLOOKUP(D8,'[1]3K'!D:G,4,FALSE),IF(LEFT(D8,2)="HK",VLOOKUP(D8,[1]HK!D:G,4,FALSE),IF(LEFT(D8,2)="OK",VLOOKUP(D8,[1]OK!D:G,4,FALSE),IF(LEFT(D8,2)="VR",VLOOKUP(D8,[1]VR!D:G,4,FALSE),"WEDSTRIJD"))))))</f>
        <v>GHHC E1</v>
      </c>
    </row>
    <row r="9" spans="1:11" x14ac:dyDescent="0.3">
      <c r="A9" s="22">
        <f t="shared" si="0"/>
        <v>0.56944444444444442</v>
      </c>
      <c r="B9" s="23" t="s">
        <v>17</v>
      </c>
      <c r="C9" s="24">
        <f>A9+[1]Competitiedagen!$G$4</f>
        <v>0.59722222222222221</v>
      </c>
      <c r="D9" t="s">
        <v>46</v>
      </c>
      <c r="E9" s="25" t="str">
        <f>IF(LEFT(D9,2)="1K",VLOOKUP(D9,'[1]1K'!D:G,2,FALSE),IF(LEFT(D9,2)="2K",VLOOKUP(D9,'[1]2K'!D:G,2,FALSE),IF(LEFT(D9,2)="3K",VLOOKUP(D9,'[1]3K'!D:G,2,FALSE),IF(LEFT(D9,2)="HK",VLOOKUP(D9,[1]HK!D:G,2,FALSE),IF(LEFT(D9,2)="OK",VLOOKUP(D9,[1]OK!D:G,2,FALSE),IF(LEFT(D9,2)="VR",VLOOKUP(D9,[1]VR!D:G,2,FALSE),"GEEN"))))))</f>
        <v>Tukkers United E2</v>
      </c>
      <c r="F9" s="18" t="s">
        <v>17</v>
      </c>
      <c r="G9" s="26" t="str">
        <f>IF(LEFT(D9,2)="1K",VLOOKUP(D9,'[1]1K'!D:G,4,FALSE),IF(LEFT(D9,2)="2K",VLOOKUP(D9,'[1]2K'!D:G,4,FALSE),IF(LEFT(D9,2)="3K",VLOOKUP(D9,'[1]3K'!D:G,4,FALSE),IF(LEFT(D9,2)="HK",VLOOKUP(D9,[1]HK!D:G,4,FALSE),IF(LEFT(D9,2)="OK",VLOOKUP(D9,[1]OK!D:G,4,FALSE),IF(LEFT(D9,2)="VR",VLOOKUP(D9,[1]VR!D:G,4,FALSE),"WEDSTRIJD"))))))</f>
        <v>E-team Emmen E3</v>
      </c>
    </row>
    <row r="10" spans="1:11" x14ac:dyDescent="0.3">
      <c r="A10" s="22">
        <f t="shared" si="0"/>
        <v>0.59722222222222221</v>
      </c>
      <c r="B10" s="23" t="s">
        <v>17</v>
      </c>
      <c r="C10" s="24">
        <f>A10+[1]Competitiedagen!$G$4</f>
        <v>0.625</v>
      </c>
      <c r="D10" t="s">
        <v>47</v>
      </c>
      <c r="E10" s="25" t="str">
        <f>IF(LEFT(D10,2)="1K",VLOOKUP(D10,'[1]1K'!D:G,2,FALSE),IF(LEFT(D10,2)="2K",VLOOKUP(D10,'[1]2K'!D:G,2,FALSE),IF(LEFT(D10,2)="3K",VLOOKUP(D10,'[1]3K'!D:G,2,FALSE),IF(LEFT(D10,2)="HK",VLOOKUP(D10,[1]HK!D:G,2,FALSE),IF(LEFT(D10,2)="OK",VLOOKUP(D10,[1]OK!D:G,2,FALSE),IF(LEFT(D10,2)="VR",VLOOKUP(D10,[1]VR!D:G,2,FALSE),"GEEN"))))))</f>
        <v>E-Team Emmen E2</v>
      </c>
      <c r="F10" s="18" t="s">
        <v>17</v>
      </c>
      <c r="G10" s="26" t="str">
        <f>IF(LEFT(D10,2)="1K",VLOOKUP(D10,'[1]1K'!D:G,4,FALSE),IF(LEFT(D10,2)="2K",VLOOKUP(D10,'[1]2K'!D:G,4,FALSE),IF(LEFT(D10,2)="3K",VLOOKUP(D10,'[1]3K'!D:G,4,FALSE),IF(LEFT(D10,2)="HK",VLOOKUP(D10,[1]HK!D:G,4,FALSE),IF(LEFT(D10,2)="OK",VLOOKUP(D10,[1]OK!D:G,4,FALSE),IF(LEFT(D10,2)="VR",VLOOKUP(D10,[1]VR!D:G,4,FALSE),"WEDSTRIJD"))))))</f>
        <v>Upward E3</v>
      </c>
    </row>
    <row r="11" spans="1:11" x14ac:dyDescent="0.3">
      <c r="A11" s="22">
        <f t="shared" si="0"/>
        <v>0.625</v>
      </c>
      <c r="B11" s="23" t="s">
        <v>17</v>
      </c>
      <c r="C11" s="24">
        <f>A11+[1]Competitiedagen!$G$4</f>
        <v>0.65277777777777779</v>
      </c>
      <c r="D11" t="s">
        <v>48</v>
      </c>
      <c r="E11" s="25" t="str">
        <f>IF(LEFT(D11,2)="1K",VLOOKUP(D11,'[1]1K'!D:G,2,FALSE),IF(LEFT(D11,2)="2K",VLOOKUP(D11,'[1]2K'!D:G,2,FALSE),IF(LEFT(D11,2)="3K",VLOOKUP(D11,'[1]3K'!D:G,2,FALSE),IF(LEFT(D11,2)="HK",VLOOKUP(D11,[1]HK!D:G,2,FALSE),IF(LEFT(D11,2)="OK",VLOOKUP(D11,[1]OK!D:G,2,FALSE),IF(LEFT(D11,2)="VR",VLOOKUP(D11,[1]VR!D:G,2,FALSE),"GEEN"))))))</f>
        <v>E-team Emmen E3</v>
      </c>
      <c r="F11" s="18" t="s">
        <v>17</v>
      </c>
      <c r="G11" s="26" t="str">
        <f>IF(LEFT(D11,2)="1K",VLOOKUP(D11,'[1]1K'!D:G,4,FALSE),IF(LEFT(D11,2)="2K",VLOOKUP(D11,'[1]2K'!D:G,4,FALSE),IF(LEFT(D11,2)="3K",VLOOKUP(D11,'[1]3K'!D:G,4,FALSE),IF(LEFT(D11,2)="HK",VLOOKUP(D11,[1]HK!D:G,4,FALSE),IF(LEFT(D11,2)="OK",VLOOKUP(D11,[1]OK!D:G,4,FALSE),IF(LEFT(D11,2)="VR",VLOOKUP(D11,[1]VR!D:G,4,FALSE),"WEDSTRIJD"))))))</f>
        <v>GHHC E1</v>
      </c>
    </row>
    <row r="12" spans="1:11" x14ac:dyDescent="0.3">
      <c r="A12" s="22">
        <f t="shared" si="0"/>
        <v>0.65277777777777779</v>
      </c>
      <c r="B12" s="23" t="s">
        <v>17</v>
      </c>
      <c r="C12" s="24">
        <f>A12+[1]Competitiedagen!$G$4</f>
        <v>0.68055555555555558</v>
      </c>
      <c r="D12" t="s">
        <v>49</v>
      </c>
      <c r="E12" s="25" t="str">
        <f>IF(LEFT(D12,2)="1K",VLOOKUP(D12,'[1]1K'!D:G,2,FALSE),IF(LEFT(D12,2)="2K",VLOOKUP(D12,'[1]2K'!D:G,2,FALSE),IF(LEFT(D12,2)="3K",VLOOKUP(D12,'[1]3K'!D:G,2,FALSE),IF(LEFT(D12,2)="HK",VLOOKUP(D12,[1]HK!D:G,2,FALSE),IF(LEFT(D12,2)="OK",VLOOKUP(D12,[1]OK!D:G,2,FALSE),IF(LEFT(D12,2)="VR",VLOOKUP(D12,[1]VR!D:G,2,FALSE),"GEEN"))))))</f>
        <v>Upward E3</v>
      </c>
      <c r="F12" s="18" t="s">
        <v>17</v>
      </c>
      <c r="G12" s="26" t="str">
        <f>IF(LEFT(D12,2)="1K",VLOOKUP(D12,'[1]1K'!D:G,4,FALSE),IF(LEFT(D12,2)="2K",VLOOKUP(D12,'[1]2K'!D:G,4,FALSE),IF(LEFT(D12,2)="3K",VLOOKUP(D12,'[1]3K'!D:G,4,FALSE),IF(LEFT(D12,2)="HK",VLOOKUP(D12,[1]HK!D:G,4,FALSE),IF(LEFT(D12,2)="OK",VLOOKUP(D12,[1]OK!D:G,4,FALSE),IF(LEFT(D12,2)="VR",VLOOKUP(D12,[1]VR!D:G,4,FALSE),"WEDSTRIJD"))))))</f>
        <v>Tukkers United E1</v>
      </c>
    </row>
    <row r="13" spans="1:11" x14ac:dyDescent="0.3">
      <c r="A13" s="22">
        <f t="shared" si="0"/>
        <v>0.68055555555555558</v>
      </c>
      <c r="B13" s="23" t="s">
        <v>17</v>
      </c>
      <c r="C13" s="24">
        <f>A13+[1]Competitiedagen!$G$4</f>
        <v>0.70833333333333337</v>
      </c>
      <c r="D13" t="s">
        <v>50</v>
      </c>
      <c r="E13" s="25" t="str">
        <f>IF(LEFT(D13,2)="1K",VLOOKUP(D13,'[1]1K'!D:G,2,FALSE),IF(LEFT(D13,2)="2K",VLOOKUP(D13,'[1]2K'!D:G,2,FALSE),IF(LEFT(D13,2)="3K",VLOOKUP(D13,'[1]3K'!D:G,2,FALSE),IF(LEFT(D13,2)="HK",VLOOKUP(D13,[1]HK!D:G,2,FALSE),IF(LEFT(D13,2)="OK",VLOOKUP(D13,[1]OK!D:G,2,FALSE),IF(LEFT(D13,2)="VR",VLOOKUP(D13,[1]VR!D:G,2,FALSE),"GEEN"))))))</f>
        <v>Tukkers United E2</v>
      </c>
      <c r="F13" s="18" t="s">
        <v>17</v>
      </c>
      <c r="G13" s="26" t="str">
        <f>IF(LEFT(D13,2)="1K",VLOOKUP(D13,'[1]1K'!D:G,4,FALSE),IF(LEFT(D13,2)="2K",VLOOKUP(D13,'[1]2K'!D:G,4,FALSE),IF(LEFT(D13,2)="3K",VLOOKUP(D13,'[1]3K'!D:G,4,FALSE),IF(LEFT(D13,2)="HK",VLOOKUP(D13,[1]HK!D:G,4,FALSE),IF(LEFT(D13,2)="OK",VLOOKUP(D13,[1]OK!D:G,4,FALSE),IF(LEFT(D13,2)="VR",VLOOKUP(D13,[1]VR!D:G,4,FALSE),"WEDSTRIJD"))))))</f>
        <v>E-Team Emmen E2</v>
      </c>
    </row>
    <row r="14" spans="1:11" x14ac:dyDescent="0.3">
      <c r="A14" s="22"/>
      <c r="B14" s="23"/>
      <c r="C14" s="24"/>
      <c r="E14" s="25"/>
      <c r="G14" s="26"/>
    </row>
    <row r="15" spans="1:11" x14ac:dyDescent="0.3">
      <c r="A15" s="19" t="s">
        <v>30</v>
      </c>
      <c r="B15" s="20"/>
      <c r="C15" s="21"/>
      <c r="D15" s="4" t="s">
        <v>15</v>
      </c>
      <c r="E15" s="19" t="s">
        <v>16</v>
      </c>
      <c r="F15" s="20" t="s">
        <v>17</v>
      </c>
      <c r="G15" s="21" t="s">
        <v>18</v>
      </c>
      <c r="H15" s="4"/>
      <c r="I15" s="21" t="s">
        <v>19</v>
      </c>
      <c r="J15" s="4"/>
      <c r="K15" s="21" t="s">
        <v>20</v>
      </c>
    </row>
    <row r="16" spans="1:11" x14ac:dyDescent="0.3">
      <c r="A16" s="22">
        <f>[1]Competitiedagen!H4</f>
        <v>0.45833333333333331</v>
      </c>
      <c r="B16" s="23" t="s">
        <v>17</v>
      </c>
      <c r="C16" s="24">
        <f>A16+[1]Competitiedagen!$I$4</f>
        <v>0.4861111111111111</v>
      </c>
      <c r="D16" t="s">
        <v>51</v>
      </c>
      <c r="E16" s="25" t="str">
        <f>IF(LEFT(D16,2)="1K",VLOOKUP(D16,'[1]1K'!D:G,2,FALSE),IF(LEFT(D16,2)="2K",VLOOKUP(D16,'[1]2K'!D:G,2,FALSE),IF(LEFT(D16,2)="3K",VLOOKUP(D16,'[1]3K'!D:G,2,FALSE),IF(LEFT(D16,2)="HK",VLOOKUP(D16,[1]HK!D:G,2,FALSE),IF(LEFT(D16,2)="OK",VLOOKUP(D16,[1]OK!D:G,2,FALSE),IF(LEFT(D16,2)="VR",VLOOKUP(D16,[1]VR!D:G,2,FALSE),"GEEN"))))))</f>
        <v>Upward E4</v>
      </c>
      <c r="F16" s="18" t="s">
        <v>17</v>
      </c>
      <c r="G16" s="26" t="str">
        <f>IF(LEFT(D16,2)="1K",VLOOKUP(D16,'[1]1K'!D:G,4,FALSE),IF(LEFT(D16,2)="2K",VLOOKUP(D16,'[1]2K'!D:G,4,FALSE),IF(LEFT(D16,2)="3K",VLOOKUP(D16,'[1]3K'!D:G,4,FALSE),IF(LEFT(D16,2)="HK",VLOOKUP(D16,[1]HK!D:G,4,FALSE),IF(LEFT(D16,2)="OK",VLOOKUP(D16,[1]OK!D:G,4,FALSE),IF(LEFT(D16,2)="VR",VLOOKUP(D16,[1]VR!D:G,4,FALSE),"WEDSTRIJD"))))))</f>
        <v>Keistad Rollers E2</v>
      </c>
    </row>
    <row r="17" spans="1:11" x14ac:dyDescent="0.3">
      <c r="A17" s="22">
        <f>C16</f>
        <v>0.4861111111111111</v>
      </c>
      <c r="B17" s="23" t="s">
        <v>17</v>
      </c>
      <c r="C17" s="24">
        <f>A17+[1]Competitiedagen!$I$4</f>
        <v>0.51388888888888884</v>
      </c>
      <c r="D17" t="s">
        <v>52</v>
      </c>
      <c r="E17" s="25" t="str">
        <f>IF(LEFT(D17,2)="1K",VLOOKUP(D17,'[1]1K'!D:G,2,FALSE),IF(LEFT(D17,2)="2K",VLOOKUP(D17,'[1]2K'!D:G,2,FALSE),IF(LEFT(D17,2)="3K",VLOOKUP(D17,'[1]3K'!D:G,2,FALSE),IF(LEFT(D17,2)="HK",VLOOKUP(D17,[1]HK!D:G,2,FALSE),IF(LEFT(D17,2)="OK",VLOOKUP(D17,[1]OK!D:G,2,FALSE),IF(LEFT(D17,2)="VR",VLOOKUP(D17,[1]VR!D:G,2,FALSE),"GEEN"))))))</f>
        <v>Upward E5</v>
      </c>
      <c r="F17" s="18" t="s">
        <v>17</v>
      </c>
      <c r="G17" s="26" t="str">
        <f>IF(LEFT(D17,2)="1K",VLOOKUP(D17,'[1]1K'!D:G,4,FALSE),IF(LEFT(D17,2)="2K",VLOOKUP(D17,'[1]2K'!D:G,4,FALSE),IF(LEFT(D17,2)="3K",VLOOKUP(D17,'[1]3K'!D:G,4,FALSE),IF(LEFT(D17,2)="HK",VLOOKUP(D17,[1]HK!D:G,4,FALSE),IF(LEFT(D17,2)="OK",VLOOKUP(D17,[1]OK!D:G,4,FALSE),IF(LEFT(D17,2)="VR",VLOOKUP(D17,[1]VR!D:G,4,FALSE),"WEDSTRIJD"))))))</f>
        <v>Zwollywoodsticks E2</v>
      </c>
    </row>
    <row r="18" spans="1:11" x14ac:dyDescent="0.3">
      <c r="A18" s="22">
        <f t="shared" ref="A18:A23" si="1">C17</f>
        <v>0.51388888888888884</v>
      </c>
      <c r="B18" s="23" t="s">
        <v>17</v>
      </c>
      <c r="C18" s="24">
        <f>A18+[1]Competitiedagen!$I$4</f>
        <v>0.54166666666666663</v>
      </c>
      <c r="D18" t="s">
        <v>53</v>
      </c>
      <c r="E18" s="25" t="str">
        <f>IF(LEFT(D18,2)="1K",VLOOKUP(D18,'[1]1K'!D:G,2,FALSE),IF(LEFT(D18,2)="2K",VLOOKUP(D18,'[1]2K'!D:G,2,FALSE),IF(LEFT(D18,2)="3K",VLOOKUP(D18,'[1]3K'!D:G,2,FALSE),IF(LEFT(D18,2)="HK",VLOOKUP(D18,[1]HK!D:G,2,FALSE),IF(LEFT(D18,2)="OK",VLOOKUP(D18,[1]OK!D:G,2,FALSE),IF(LEFT(D18,2)="VR",VLOOKUP(D18,[1]VR!D:G,2,FALSE),"GEEN"))))))</f>
        <v>Upward E4</v>
      </c>
      <c r="F18" s="18" t="s">
        <v>17</v>
      </c>
      <c r="G18" s="26" t="str">
        <f>IF(LEFT(D18,2)="1K",VLOOKUP(D18,'[1]1K'!D:G,4,FALSE),IF(LEFT(D18,2)="2K",VLOOKUP(D18,'[1]2K'!D:G,4,FALSE),IF(LEFT(D18,2)="3K",VLOOKUP(D18,'[1]3K'!D:G,4,FALSE),IF(LEFT(D18,2)="HK",VLOOKUP(D18,[1]HK!D:G,4,FALSE),IF(LEFT(D18,2)="OK",VLOOKUP(D18,[1]OK!D:G,4,FALSE),IF(LEFT(D18,2)="VR",VLOOKUP(D18,[1]VR!D:G,4,FALSE),"WEDSTRIJD"))))))</f>
        <v>Keistad Rollers E1</v>
      </c>
    </row>
    <row r="19" spans="1:11" x14ac:dyDescent="0.3">
      <c r="A19" s="22">
        <f t="shared" si="1"/>
        <v>0.54166666666666663</v>
      </c>
      <c r="B19" s="23" t="s">
        <v>17</v>
      </c>
      <c r="C19" s="24">
        <f>A19+[1]Competitiedagen!$I$4</f>
        <v>0.56944444444444442</v>
      </c>
      <c r="D19" t="s">
        <v>54</v>
      </c>
      <c r="E19" s="25" t="str">
        <f>IF(LEFT(D19,2)="1K",VLOOKUP(D19,'[1]1K'!D:G,2,FALSE),IF(LEFT(D19,2)="2K",VLOOKUP(D19,'[1]2K'!D:G,2,FALSE),IF(LEFT(D19,2)="3K",VLOOKUP(D19,'[1]3K'!D:G,2,FALSE),IF(LEFT(D19,2)="HK",VLOOKUP(D19,[1]HK!D:G,2,FALSE),IF(LEFT(D19,2)="OK",VLOOKUP(D19,[1]OK!D:G,2,FALSE),IF(LEFT(D19,2)="VR",VLOOKUP(D19,[1]VR!D:G,2,FALSE),"GEEN"))))))</f>
        <v>Stick Flyers E1</v>
      </c>
      <c r="F19" s="18" t="s">
        <v>17</v>
      </c>
      <c r="G19" s="26" t="str">
        <f>IF(LEFT(D19,2)="1K",VLOOKUP(D19,'[1]1K'!D:G,4,FALSE),IF(LEFT(D19,2)="2K",VLOOKUP(D19,'[1]2K'!D:G,4,FALSE),IF(LEFT(D19,2)="3K",VLOOKUP(D19,'[1]3K'!D:G,4,FALSE),IF(LEFT(D19,2)="HK",VLOOKUP(D19,[1]HK!D:G,4,FALSE),IF(LEFT(D19,2)="OK",VLOOKUP(D19,[1]OK!D:G,4,FALSE),IF(LEFT(D19,2)="VR",VLOOKUP(D19,[1]VR!D:G,4,FALSE),"WEDSTRIJD"))))))</f>
        <v>Upward E5</v>
      </c>
    </row>
    <row r="20" spans="1:11" x14ac:dyDescent="0.3">
      <c r="A20" s="22">
        <f t="shared" si="1"/>
        <v>0.56944444444444442</v>
      </c>
      <c r="B20" s="23" t="s">
        <v>17</v>
      </c>
      <c r="C20" s="24">
        <f>A20+[1]Competitiedagen!$I$4</f>
        <v>0.59722222222222221</v>
      </c>
      <c r="D20" t="s">
        <v>55</v>
      </c>
      <c r="E20" s="25" t="str">
        <f>IF(LEFT(D20,2)="1K",VLOOKUP(D20,'[1]1K'!D:G,2,FALSE),IF(LEFT(D20,2)="2K",VLOOKUP(D20,'[1]2K'!D:G,2,FALSE),IF(LEFT(D20,2)="3K",VLOOKUP(D20,'[1]3K'!D:G,2,FALSE),IF(LEFT(D20,2)="HK",VLOOKUP(D20,[1]HK!D:G,2,FALSE),IF(LEFT(D20,2)="OK",VLOOKUP(D20,[1]OK!D:G,2,FALSE),IF(LEFT(D20,2)="VR",VLOOKUP(D20,[1]VR!D:G,2,FALSE),"GEEN"))))))</f>
        <v>Keistad Rollers E2</v>
      </c>
      <c r="F20" s="18" t="s">
        <v>17</v>
      </c>
      <c r="G20" s="26" t="str">
        <f>IF(LEFT(D20,2)="1K",VLOOKUP(D20,'[1]1K'!D:G,4,FALSE),IF(LEFT(D20,2)="2K",VLOOKUP(D20,'[1]2K'!D:G,4,FALSE),IF(LEFT(D20,2)="3K",VLOOKUP(D20,'[1]3K'!D:G,4,FALSE),IF(LEFT(D20,2)="HK",VLOOKUP(D20,[1]HK!D:G,4,FALSE),IF(LEFT(D20,2)="OK",VLOOKUP(D20,[1]OK!D:G,4,FALSE),IF(LEFT(D20,2)="VR",VLOOKUP(D20,[1]VR!D:G,4,FALSE),"WEDSTRIJD"))))))</f>
        <v>Keistad Rollers E1</v>
      </c>
    </row>
    <row r="21" spans="1:11" x14ac:dyDescent="0.3">
      <c r="A21" s="22">
        <f t="shared" si="1"/>
        <v>0.59722222222222221</v>
      </c>
      <c r="B21" s="23" t="s">
        <v>17</v>
      </c>
      <c r="C21" s="24">
        <f>A21+[1]Competitiedagen!$I$4</f>
        <v>0.625</v>
      </c>
      <c r="D21" t="s">
        <v>56</v>
      </c>
      <c r="E21" s="25" t="str">
        <f>IF(LEFT(D21,2)="1K",VLOOKUP(D21,'[1]1K'!D:G,2,FALSE),IF(LEFT(D21,2)="2K",VLOOKUP(D21,'[1]2K'!D:G,2,FALSE),IF(LEFT(D21,2)="3K",VLOOKUP(D21,'[1]3K'!D:G,2,FALSE),IF(LEFT(D21,2)="HK",VLOOKUP(D21,[1]HK!D:G,2,FALSE),IF(LEFT(D21,2)="OK",VLOOKUP(D21,[1]OK!D:G,2,FALSE),IF(LEFT(D21,2)="VR",VLOOKUP(D21,[1]VR!D:G,2,FALSE),"GEEN"))))))</f>
        <v>Stick Flyers E2</v>
      </c>
      <c r="F21" s="18" t="s">
        <v>17</v>
      </c>
      <c r="G21" s="26" t="str">
        <f>IF(LEFT(D21,2)="1K",VLOOKUP(D21,'[1]1K'!D:G,4,FALSE),IF(LEFT(D21,2)="2K",VLOOKUP(D21,'[1]2K'!D:G,4,FALSE),IF(LEFT(D21,2)="3K",VLOOKUP(D21,'[1]3K'!D:G,4,FALSE),IF(LEFT(D21,2)="HK",VLOOKUP(D21,[1]HK!D:G,4,FALSE),IF(LEFT(D21,2)="OK",VLOOKUP(D21,[1]OK!D:G,4,FALSE),IF(LEFT(D21,2)="VR",VLOOKUP(D21,[1]VR!D:G,4,FALSE),"WEDSTRIJD"))))))</f>
        <v>Upward E5</v>
      </c>
    </row>
    <row r="22" spans="1:11" x14ac:dyDescent="0.3">
      <c r="A22" s="22">
        <f t="shared" si="1"/>
        <v>0.625</v>
      </c>
      <c r="B22" s="23" t="s">
        <v>17</v>
      </c>
      <c r="C22" s="24">
        <f>A22+[1]Competitiedagen!$I$4</f>
        <v>0.65277777777777779</v>
      </c>
      <c r="D22" t="s">
        <v>57</v>
      </c>
      <c r="E22" s="25" t="str">
        <f>IF(LEFT(D22,2)="1K",VLOOKUP(D22,'[1]1K'!D:G,2,FALSE),IF(LEFT(D22,2)="2K",VLOOKUP(D22,'[1]2K'!D:G,2,FALSE),IF(LEFT(D22,2)="3K",VLOOKUP(D22,'[1]3K'!D:G,2,FALSE),IF(LEFT(D22,2)="HK",VLOOKUP(D22,[1]HK!D:G,2,FALSE),IF(LEFT(D22,2)="OK",VLOOKUP(D22,[1]OK!D:G,2,FALSE),IF(LEFT(D22,2)="VR",VLOOKUP(D22,[1]VR!D:G,2,FALSE),"GEEN"))))))</f>
        <v>Zwollywoodsticks E1</v>
      </c>
      <c r="F22" s="18" t="s">
        <v>17</v>
      </c>
      <c r="G22" s="26" t="str">
        <f>IF(LEFT(D22,2)="1K",VLOOKUP(D22,'[1]1K'!D:G,4,FALSE),IF(LEFT(D22,2)="2K",VLOOKUP(D22,'[1]2K'!D:G,4,FALSE),IF(LEFT(D22,2)="3K",VLOOKUP(D22,'[1]3K'!D:G,4,FALSE),IF(LEFT(D22,2)="HK",VLOOKUP(D22,[1]HK!D:G,4,FALSE),IF(LEFT(D22,2)="OK",VLOOKUP(D22,[1]OK!D:G,4,FALSE),IF(LEFT(D22,2)="VR",VLOOKUP(D22,[1]VR!D:G,4,FALSE),"WEDSTRIJD"))))))</f>
        <v>Keistad Rollers E1</v>
      </c>
    </row>
    <row r="23" spans="1:11" x14ac:dyDescent="0.3">
      <c r="A23" s="22">
        <f t="shared" si="1"/>
        <v>0.65277777777777779</v>
      </c>
      <c r="B23" s="23" t="s">
        <v>17</v>
      </c>
      <c r="C23" s="24">
        <f>A23+[1]Competitiedagen!$I$4</f>
        <v>0.68055555555555558</v>
      </c>
      <c r="D23" t="s">
        <v>58</v>
      </c>
      <c r="E23" s="25" t="str">
        <f>IF(LEFT(D23,2)="1K",VLOOKUP(D23,'[1]1K'!D:G,2,FALSE),IF(LEFT(D23,2)="2K",VLOOKUP(D23,'[1]2K'!D:G,2,FALSE),IF(LEFT(D23,2)="3K",VLOOKUP(D23,'[1]3K'!D:G,2,FALSE),IF(LEFT(D23,2)="HK",VLOOKUP(D23,[1]HK!D:G,2,FALSE),IF(LEFT(D23,2)="OK",VLOOKUP(D23,[1]OK!D:G,2,FALSE),IF(LEFT(D23,2)="VR",VLOOKUP(D23,[1]VR!D:G,2,FALSE),"GEEN"))))))</f>
        <v>Zwollywoodsticks E2</v>
      </c>
      <c r="F23" s="18" t="s">
        <v>17</v>
      </c>
      <c r="G23" s="26" t="str">
        <f>IF(LEFT(D23,2)="1K",VLOOKUP(D23,'[1]1K'!D:G,4,FALSE),IF(LEFT(D23,2)="2K",VLOOKUP(D23,'[1]2K'!D:G,4,FALSE),IF(LEFT(D23,2)="3K",VLOOKUP(D23,'[1]3K'!D:G,4,FALSE),IF(LEFT(D23,2)="HK",VLOOKUP(D23,[1]HK!D:G,4,FALSE),IF(LEFT(D23,2)="OK",VLOOKUP(D23,[1]OK!D:G,4,FALSE),IF(LEFT(D23,2)="VR",VLOOKUP(D23,[1]VR!D:G,4,FALSE),"WEDSTRIJD"))))))</f>
        <v>Upward E5</v>
      </c>
    </row>
    <row r="25" spans="1:11" x14ac:dyDescent="0.3">
      <c r="A25" s="19" t="s">
        <v>40</v>
      </c>
      <c r="B25" s="20"/>
      <c r="C25" s="21"/>
      <c r="D25" s="4" t="s">
        <v>15</v>
      </c>
      <c r="E25" s="19" t="s">
        <v>16</v>
      </c>
      <c r="F25" s="20" t="s">
        <v>17</v>
      </c>
      <c r="G25" s="21" t="s">
        <v>18</v>
      </c>
      <c r="H25" s="4"/>
      <c r="I25" s="21" t="s">
        <v>19</v>
      </c>
      <c r="J25" s="4"/>
      <c r="K25" s="21" t="s">
        <v>20</v>
      </c>
    </row>
    <row r="26" spans="1:11" x14ac:dyDescent="0.3">
      <c r="A26" s="22">
        <f>[1]Competitiedagen!J4</f>
        <v>0.45833333333333331</v>
      </c>
      <c r="B26" s="23" t="s">
        <v>17</v>
      </c>
      <c r="C26" s="24">
        <f>A26+[1]Competitiedagen!$K$4</f>
        <v>0.4861111111111111</v>
      </c>
      <c r="E26" s="25" t="str">
        <f>IF(LEFT(D26,2)="1K",VLOOKUP(D26,'[1]1K'!D:G,2,FALSE),IF(LEFT(D26,2)="2K",VLOOKUP(D26,'[1]2K'!D:G,2,FALSE),IF(LEFT(D26,2)="3K",VLOOKUP(D26,'[1]3K'!D:G,2,FALSE),IF(LEFT(D26,2)="HK",VLOOKUP(D26,[1]HK!D:G,2,FALSE),IF(LEFT(D26,2)="OK",VLOOKUP(D26,[1]OK!D:G,2,FALSE),IF(LEFT(D26,2)="VR",VLOOKUP(D26,[1]VR!D:G,2,FALSE),"GEEN"))))))</f>
        <v>GEEN</v>
      </c>
      <c r="F26" s="18" t="s">
        <v>17</v>
      </c>
      <c r="G26" s="26" t="str">
        <f>IF(LEFT(D26,2)="1K",VLOOKUP(D26,'[1]1K'!D:G,4,FALSE),IF(LEFT(D26,2)="2K",VLOOKUP(D26,'[1]2K'!D:G,4,FALSE),IF(LEFT(D26,2)="3K",VLOOKUP(D26,'[1]3K'!D:G,4,FALSE),IF(LEFT(D26,2)="HK",VLOOKUP(D26,[1]HK!D:G,4,FALSE),IF(LEFT(D26,2)="OK",VLOOKUP(D26,[1]OK!D:G,4,FALSE),IF(LEFT(D26,2)="VR",VLOOKUP(D26,[1]VR!D:G,4,FALSE),"WEDSTRIJD"))))))</f>
        <v>WEDSTRIJD</v>
      </c>
    </row>
    <row r="27" spans="1:11" x14ac:dyDescent="0.3">
      <c r="A27" s="22">
        <f>C26</f>
        <v>0.4861111111111111</v>
      </c>
      <c r="B27" s="23" t="s">
        <v>17</v>
      </c>
      <c r="C27" s="24">
        <f>A27+[1]Competitiedagen!$K$4</f>
        <v>0.51388888888888884</v>
      </c>
      <c r="D27" t="s">
        <v>59</v>
      </c>
      <c r="E27" s="25" t="str">
        <f>IF(LEFT(D27,2)="1K",VLOOKUP(D27,'[1]1K'!D:G,2,FALSE),IF(LEFT(D27,2)="2K",VLOOKUP(D27,'[1]2K'!D:G,2,FALSE),IF(LEFT(D27,2)="3K",VLOOKUP(D27,'[1]3K'!D:G,2,FALSE),IF(LEFT(D27,2)="HK",VLOOKUP(D27,[1]HK!D:G,2,FALSE),IF(LEFT(D27,2)="OK",VLOOKUP(D27,[1]OK!D:G,2,FALSE),IF(LEFT(D27,2)="VR",VLOOKUP(D27,[1]VR!D:G,2,FALSE),"GEEN"))))))</f>
        <v>Stick Flyers E1</v>
      </c>
      <c r="F27" s="18" t="s">
        <v>17</v>
      </c>
      <c r="G27" s="26" t="str">
        <f>IF(LEFT(D27,2)="1K",VLOOKUP(D27,'[1]1K'!D:G,4,FALSE),IF(LEFT(D27,2)="2K",VLOOKUP(D27,'[1]2K'!D:G,4,FALSE),IF(LEFT(D27,2)="3K",VLOOKUP(D27,'[1]3K'!D:G,4,FALSE),IF(LEFT(D27,2)="HK",VLOOKUP(D27,[1]HK!D:G,4,FALSE),IF(LEFT(D27,2)="OK",VLOOKUP(D27,[1]OK!D:G,4,FALSE),IF(LEFT(D27,2)="VR",VLOOKUP(D27,[1]VR!D:G,4,FALSE),"WEDSTRIJD"))))))</f>
        <v>Stick Flyers E2</v>
      </c>
    </row>
    <row r="28" spans="1:11" x14ac:dyDescent="0.3">
      <c r="A28" s="22">
        <f t="shared" ref="A28:A33" si="2">C27</f>
        <v>0.51388888888888884</v>
      </c>
      <c r="B28" s="23" t="s">
        <v>17</v>
      </c>
      <c r="C28" s="24">
        <f>A28+[1]Competitiedagen!$K$4</f>
        <v>0.54166666666666663</v>
      </c>
      <c r="D28" t="s">
        <v>60</v>
      </c>
      <c r="E28" s="25" t="str">
        <f>IF(LEFT(D28,2)="1K",VLOOKUP(D28,'[1]1K'!D:G,2,FALSE),IF(LEFT(D28,2)="2K",VLOOKUP(D28,'[1]2K'!D:G,2,FALSE),IF(LEFT(D28,2)="3K",VLOOKUP(D28,'[1]3K'!D:G,2,FALSE),IF(LEFT(D28,2)="HK",VLOOKUP(D28,[1]HK!D:G,2,FALSE),IF(LEFT(D28,2)="OK",VLOOKUP(D28,[1]OK!D:G,2,FALSE),IF(LEFT(D28,2)="VR",VLOOKUP(D28,[1]VR!D:G,2,FALSE),"GEEN"))))))</f>
        <v>Zwollywoodsticks E1</v>
      </c>
      <c r="F28" s="18" t="s">
        <v>17</v>
      </c>
      <c r="G28" s="26" t="str">
        <f>IF(LEFT(D28,2)="1K",VLOOKUP(D28,'[1]1K'!D:G,4,FALSE),IF(LEFT(D28,2)="2K",VLOOKUP(D28,'[1]2K'!D:G,4,FALSE),IF(LEFT(D28,2)="3K",VLOOKUP(D28,'[1]3K'!D:G,4,FALSE),IF(LEFT(D28,2)="HK",VLOOKUP(D28,[1]HK!D:G,4,FALSE),IF(LEFT(D28,2)="OK",VLOOKUP(D28,[1]OK!D:G,4,FALSE),IF(LEFT(D28,2)="VR",VLOOKUP(D28,[1]VR!D:G,4,FALSE),"WEDSTRIJD"))))))</f>
        <v>Keistad Rollers E2</v>
      </c>
    </row>
    <row r="29" spans="1:11" x14ac:dyDescent="0.3">
      <c r="A29" s="22">
        <f t="shared" si="2"/>
        <v>0.54166666666666663</v>
      </c>
      <c r="B29" s="23" t="s">
        <v>17</v>
      </c>
      <c r="C29" s="24">
        <f>A29+[1]Competitiedagen!$K$4</f>
        <v>0.56944444444444442</v>
      </c>
      <c r="D29" t="s">
        <v>61</v>
      </c>
      <c r="E29" s="25" t="str">
        <f>IF(LEFT(D29,2)="1K",VLOOKUP(D29,'[1]1K'!D:G,2,FALSE),IF(LEFT(D29,2)="2K",VLOOKUP(D29,'[1]2K'!D:G,2,FALSE),IF(LEFT(D29,2)="3K",VLOOKUP(D29,'[1]3K'!D:G,2,FALSE),IF(LEFT(D29,2)="HK",VLOOKUP(D29,[1]HK!D:G,2,FALSE),IF(LEFT(D29,2)="OK",VLOOKUP(D29,[1]OK!D:G,2,FALSE),IF(LEFT(D29,2)="VR",VLOOKUP(D29,[1]VR!D:G,2,FALSE),"GEEN"))))))</f>
        <v>Zwollywoodsticks E2</v>
      </c>
      <c r="F29" s="18" t="s">
        <v>17</v>
      </c>
      <c r="G29" s="26" t="str">
        <f>IF(LEFT(D29,2)="1K",VLOOKUP(D29,'[1]1K'!D:G,4,FALSE),IF(LEFT(D29,2)="2K",VLOOKUP(D29,'[1]2K'!D:G,4,FALSE),IF(LEFT(D29,2)="3K",VLOOKUP(D29,'[1]3K'!D:G,4,FALSE),IF(LEFT(D29,2)="HK",VLOOKUP(D29,[1]HK!D:G,4,FALSE),IF(LEFT(D29,2)="OK",VLOOKUP(D29,[1]OK!D:G,4,FALSE),IF(LEFT(D29,2)="VR",VLOOKUP(D29,[1]VR!D:G,4,FALSE),"WEDSTRIJD"))))))</f>
        <v>Stick Flyers E2</v>
      </c>
    </row>
    <row r="30" spans="1:11" x14ac:dyDescent="0.3">
      <c r="A30" s="22">
        <f t="shared" si="2"/>
        <v>0.56944444444444442</v>
      </c>
      <c r="B30" s="23" t="s">
        <v>17</v>
      </c>
      <c r="C30" s="24">
        <f>A30+[1]Competitiedagen!$K$4</f>
        <v>0.59722222222222221</v>
      </c>
      <c r="D30" t="s">
        <v>62</v>
      </c>
      <c r="E30" s="25" t="str">
        <f>IF(LEFT(D30,2)="1K",VLOOKUP(D30,'[1]1K'!D:G,2,FALSE),IF(LEFT(D30,2)="2K",VLOOKUP(D30,'[1]2K'!D:G,2,FALSE),IF(LEFT(D30,2)="3K",VLOOKUP(D30,'[1]3K'!D:G,2,FALSE),IF(LEFT(D30,2)="HK",VLOOKUP(D30,[1]HK!D:G,2,FALSE),IF(LEFT(D30,2)="OK",VLOOKUP(D30,[1]OK!D:G,2,FALSE),IF(LEFT(D30,2)="VR",VLOOKUP(D30,[1]VR!D:G,2,FALSE),"GEEN"))))))</f>
        <v>Zwollywoodsticks E1</v>
      </c>
      <c r="F30" s="18" t="s">
        <v>17</v>
      </c>
      <c r="G30" s="26" t="str">
        <f>IF(LEFT(D30,2)="1K",VLOOKUP(D30,'[1]1K'!D:G,4,FALSE),IF(LEFT(D30,2)="2K",VLOOKUP(D30,'[1]2K'!D:G,4,FALSE),IF(LEFT(D30,2)="3K",VLOOKUP(D30,'[1]3K'!D:G,4,FALSE),IF(LEFT(D30,2)="HK",VLOOKUP(D30,[1]HK!D:G,4,FALSE),IF(LEFT(D30,2)="OK",VLOOKUP(D30,[1]OK!D:G,4,FALSE),IF(LEFT(D30,2)="VR",VLOOKUP(D30,[1]VR!D:G,4,FALSE),"WEDSTRIJD"))))))</f>
        <v>Upward E4</v>
      </c>
    </row>
    <row r="31" spans="1:11" x14ac:dyDescent="0.3">
      <c r="A31" s="22">
        <f t="shared" si="2"/>
        <v>0.59722222222222221</v>
      </c>
      <c r="B31" s="23" t="s">
        <v>17</v>
      </c>
      <c r="C31" s="24">
        <f>A31+[1]Competitiedagen!$K$4</f>
        <v>0.625</v>
      </c>
      <c r="D31" t="s">
        <v>63</v>
      </c>
      <c r="E31" s="25" t="str">
        <f>IF(LEFT(D31,2)="1K",VLOOKUP(D31,'[1]1K'!D:G,2,FALSE),IF(LEFT(D31,2)="2K",VLOOKUP(D31,'[1]2K'!D:G,2,FALSE),IF(LEFT(D31,2)="3K",VLOOKUP(D31,'[1]3K'!D:G,2,FALSE),IF(LEFT(D31,2)="HK",VLOOKUP(D31,[1]HK!D:G,2,FALSE),IF(LEFT(D31,2)="OK",VLOOKUP(D31,[1]OK!D:G,2,FALSE),IF(LEFT(D31,2)="VR",VLOOKUP(D31,[1]VR!D:G,2,FALSE),"GEEN"))))))</f>
        <v>Zwollywoodsticks E2</v>
      </c>
      <c r="F31" s="18" t="s">
        <v>17</v>
      </c>
      <c r="G31" s="26" t="str">
        <f>IF(LEFT(D31,2)="1K",VLOOKUP(D31,'[1]1K'!D:G,4,FALSE),IF(LEFT(D31,2)="2K",VLOOKUP(D31,'[1]2K'!D:G,4,FALSE),IF(LEFT(D31,2)="3K",VLOOKUP(D31,'[1]3K'!D:G,4,FALSE),IF(LEFT(D31,2)="HK",VLOOKUP(D31,[1]HK!D:G,4,FALSE),IF(LEFT(D31,2)="OK",VLOOKUP(D31,[1]OK!D:G,4,FALSE),IF(LEFT(D31,2)="VR",VLOOKUP(D31,[1]VR!D:G,4,FALSE),"WEDSTRIJD"))))))</f>
        <v>Stick Flyers E1</v>
      </c>
    </row>
    <row r="32" spans="1:11" x14ac:dyDescent="0.3">
      <c r="A32" s="22">
        <f t="shared" si="2"/>
        <v>0.625</v>
      </c>
      <c r="B32" s="23" t="s">
        <v>17</v>
      </c>
      <c r="C32" s="24">
        <f>A32+[1]Competitiedagen!$K$4</f>
        <v>0.65277777777777779</v>
      </c>
      <c r="D32" t="s">
        <v>64</v>
      </c>
      <c r="E32" s="25" t="str">
        <f>IF(LEFT(D32,2)="1K",VLOOKUP(D32,'[1]1K'!D:G,2,FALSE),IF(LEFT(D32,2)="2K",VLOOKUP(D32,'[1]2K'!D:G,2,FALSE),IF(LEFT(D32,2)="3K",VLOOKUP(D32,'[1]3K'!D:G,2,FALSE),IF(LEFT(D32,2)="HK",VLOOKUP(D32,[1]HK!D:G,2,FALSE),IF(LEFT(D32,2)="OK",VLOOKUP(D32,[1]OK!D:G,2,FALSE),IF(LEFT(D32,2)="VR",VLOOKUP(D32,[1]VR!D:G,2,FALSE),"GEEN"))))))</f>
        <v>Keistad Rollers E2</v>
      </c>
      <c r="F32" s="18" t="s">
        <v>17</v>
      </c>
      <c r="G32" s="26" t="str">
        <f>IF(LEFT(D32,2)="1K",VLOOKUP(D32,'[1]1K'!D:G,4,FALSE),IF(LEFT(D32,2)="2K",VLOOKUP(D32,'[1]2K'!D:G,4,FALSE),IF(LEFT(D32,2)="3K",VLOOKUP(D32,'[1]3K'!D:G,4,FALSE),IF(LEFT(D32,2)="HK",VLOOKUP(D32,[1]HK!D:G,4,FALSE),IF(LEFT(D32,2)="OK",VLOOKUP(D32,[1]OK!D:G,4,FALSE),IF(LEFT(D32,2)="VR",VLOOKUP(D32,[1]VR!D:G,4,FALSE),"WEDSTRIJD"))))))</f>
        <v>Upward E4</v>
      </c>
    </row>
    <row r="33" spans="1:7" x14ac:dyDescent="0.3">
      <c r="A33" s="22">
        <f t="shared" si="2"/>
        <v>0.65277777777777779</v>
      </c>
      <c r="B33" s="23" t="s">
        <v>17</v>
      </c>
      <c r="C33" s="24">
        <f>A33+[1]Competitiedagen!$K$4</f>
        <v>0.68055555555555558</v>
      </c>
      <c r="D33" t="s">
        <v>65</v>
      </c>
      <c r="E33" s="25" t="str">
        <f>IF(LEFT(D33,2)="1K",VLOOKUP(D33,'[1]1K'!D:G,2,FALSE),IF(LEFT(D33,2)="2K",VLOOKUP(D33,'[1]2K'!D:G,2,FALSE),IF(LEFT(D33,2)="3K",VLOOKUP(D33,'[1]3K'!D:G,2,FALSE),IF(LEFT(D33,2)="HK",VLOOKUP(D33,[1]HK!D:G,2,FALSE),IF(LEFT(D33,2)="OK",VLOOKUP(D33,[1]OK!D:G,2,FALSE),IF(LEFT(D33,2)="VR",VLOOKUP(D33,[1]VR!D:G,2,FALSE),"GEEN"))))))</f>
        <v>Stick Flyers E1</v>
      </c>
      <c r="F33" s="18" t="s">
        <v>17</v>
      </c>
      <c r="G33" s="26" t="str">
        <f>IF(LEFT(D33,2)="1K",VLOOKUP(D33,'[1]1K'!D:G,4,FALSE),IF(LEFT(D33,2)="2K",VLOOKUP(D33,'[1]2K'!D:G,4,FALSE),IF(LEFT(D33,2)="3K",VLOOKUP(D33,'[1]3K'!D:G,4,FALSE),IF(LEFT(D33,2)="HK",VLOOKUP(D33,[1]HK!D:G,4,FALSE),IF(LEFT(D33,2)="OK",VLOOKUP(D33,[1]OK!D:G,4,FALSE),IF(LEFT(D33,2)="VR",VLOOKUP(D33,[1]VR!D:G,4,FALSE),"WEDSTRIJD"))))))</f>
        <v>Stick Flyers E2</v>
      </c>
    </row>
  </sheetData>
  <mergeCells count="1">
    <mergeCell ref="I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479B4-AA7A-4D93-A8A8-D74ED69B5719}">
  <dimension ref="A1:K33"/>
  <sheetViews>
    <sheetView topLeftCell="A13" workbookViewId="0">
      <selection activeCell="L13" sqref="L13"/>
    </sheetView>
  </sheetViews>
  <sheetFormatPr defaultRowHeight="14.4" x14ac:dyDescent="0.3"/>
  <cols>
    <col min="1" max="1" width="7.5546875" style="25" customWidth="1"/>
    <col min="2" max="2" width="1.6640625" style="18" bestFit="1" customWidth="1"/>
    <col min="3" max="3" width="5.33203125" style="26" customWidth="1"/>
    <col min="4" max="4" width="6.44140625" bestFit="1" customWidth="1"/>
    <col min="5" max="5" width="25" bestFit="1" customWidth="1"/>
    <col min="6" max="6" width="1.6640625" style="18" bestFit="1" customWidth="1"/>
    <col min="7" max="7" width="25" bestFit="1" customWidth="1"/>
    <col min="8" max="8" width="1.6640625" customWidth="1"/>
    <col min="9" max="9" width="21.33203125" customWidth="1"/>
    <col min="10" max="10" width="1.6640625" customWidth="1"/>
    <col min="11" max="11" width="22.44140625" bestFit="1" customWidth="1"/>
  </cols>
  <sheetData>
    <row r="1" spans="1:11" ht="23.4" x14ac:dyDescent="0.45">
      <c r="A1" s="8" t="str">
        <f>"Wedstrijdschema "&amp;[2]Competitiedagen!A5&amp;" "&amp;[2]Competitiedagen!B5&amp;", "&amp;[2]Competitiedagen!D5</f>
        <v>Wedstrijdschema 3de competitiedag Zaterdag 25 januari 2020, Hoogeveen</v>
      </c>
      <c r="B1" s="9"/>
      <c r="C1" s="10"/>
      <c r="D1" s="11"/>
      <c r="E1" s="9"/>
      <c r="F1" s="11"/>
      <c r="G1" s="11"/>
      <c r="H1" s="12"/>
      <c r="I1" s="11"/>
      <c r="J1" s="11"/>
      <c r="K1" s="11"/>
    </row>
    <row r="2" spans="1:11" ht="15.6" x14ac:dyDescent="0.3">
      <c r="A2" s="13" t="s">
        <v>12</v>
      </c>
      <c r="B2" s="31"/>
      <c r="C2" s="32"/>
      <c r="D2" s="16"/>
      <c r="E2" s="31" t="str">
        <f>" "&amp;[2]Competitiedagen!C5</f>
        <v xml:space="preserve"> E-team Emmen </v>
      </c>
      <c r="F2" s="16"/>
      <c r="G2" s="17" t="s">
        <v>13</v>
      </c>
      <c r="H2" s="17"/>
      <c r="I2" s="34" t="str">
        <f>[2]Competitiedagen!E5</f>
        <v xml:space="preserve">Sporthal Activum Sportveldenweg 2 </v>
      </c>
      <c r="J2" s="34"/>
      <c r="K2" s="34"/>
    </row>
    <row r="3" spans="1:11" ht="15.6" x14ac:dyDescent="0.3">
      <c r="A3" s="13"/>
      <c r="B3" s="31"/>
      <c r="C3" s="32"/>
      <c r="D3" s="16"/>
      <c r="E3" s="31"/>
      <c r="F3" s="16"/>
      <c r="G3" s="16"/>
      <c r="H3" s="17"/>
      <c r="J3" s="16"/>
      <c r="K3" s="16"/>
    </row>
    <row r="4" spans="1:11" x14ac:dyDescent="0.3">
      <c r="A4" s="19" t="s">
        <v>14</v>
      </c>
      <c r="B4" s="20"/>
      <c r="C4" s="21"/>
      <c r="D4" s="4" t="s">
        <v>15</v>
      </c>
      <c r="E4" s="19" t="s">
        <v>16</v>
      </c>
      <c r="F4" s="20" t="s">
        <v>17</v>
      </c>
      <c r="G4" s="21" t="s">
        <v>18</v>
      </c>
      <c r="H4" s="4"/>
      <c r="I4" s="21" t="s">
        <v>19</v>
      </c>
      <c r="J4" s="4"/>
      <c r="K4" s="21" t="s">
        <v>20</v>
      </c>
    </row>
    <row r="5" spans="1:11" x14ac:dyDescent="0.3">
      <c r="A5" s="22">
        <f>[2]Competitiedagen!F5</f>
        <v>0.45833333333333331</v>
      </c>
      <c r="B5" s="23" t="s">
        <v>17</v>
      </c>
      <c r="C5" s="24">
        <f>A5+[2]Competitiedagen!$G$5</f>
        <v>0.4861111111111111</v>
      </c>
      <c r="D5" t="s">
        <v>66</v>
      </c>
      <c r="E5" s="25" t="str">
        <f>IF(LEFT(D5,2)="1K",VLOOKUP(D5,'[2]1K'!D:G,2,FALSE),IF(LEFT(D5,2)="2K",VLOOKUP(D5,'[2]2K'!D:G,2,FALSE),IF(LEFT(D5,2)="3K",VLOOKUP(D5,'[2]3K'!D:G,2,FALSE),IF(LEFT(D5,2)="HK",VLOOKUP(D5,[2]HK!D:G,2,FALSE),IF(LEFT(D5,2)="OK",VLOOKUP(D5,[2]OK!D:G,2,FALSE),IF(LEFT(D5,2)="VR",VLOOKUP(D5,[2]VR!D:G,2,FALSE),"GEEN"))))))</f>
        <v>E-team Emmen E3</v>
      </c>
      <c r="F5" s="18" t="s">
        <v>17</v>
      </c>
      <c r="G5" s="26" t="str">
        <f>IF(LEFT(D5,2)="1K",VLOOKUP(D5,'[2]1K'!D:G,4,FALSE),IF(LEFT(D5,2)="2K",VLOOKUP(D5,'[2]2K'!D:G,4,FALSE),IF(LEFT(D5,2)="3K",VLOOKUP(D5,'[2]3K'!D:G,4,FALSE),IF(LEFT(D5,2)="HK",VLOOKUP(D5,[2]HK!D:G,4,FALSE),IF(LEFT(D5,2)="OK",VLOOKUP(D5,[2]OK!D:G,4,FALSE),IF(LEFT(D5,2)="VR",VLOOKUP(D5,[2]VR!D:G,4,FALSE),"WEDSTRIJD"))))))</f>
        <v>E-Team Emmen E2</v>
      </c>
    </row>
    <row r="6" spans="1:11" x14ac:dyDescent="0.3">
      <c r="A6" s="22">
        <f>C5</f>
        <v>0.4861111111111111</v>
      </c>
      <c r="B6" s="23" t="s">
        <v>17</v>
      </c>
      <c r="C6" s="24">
        <f>A6+[2]Competitiedagen!$G$5</f>
        <v>0.51388888888888884</v>
      </c>
      <c r="D6" t="s">
        <v>67</v>
      </c>
      <c r="E6" s="25" t="str">
        <f>IF(LEFT(D6,2)="1K",VLOOKUP(D6,'[2]1K'!D:G,2,FALSE),IF(LEFT(D6,2)="2K",VLOOKUP(D6,'[2]2K'!D:G,2,FALSE),IF(LEFT(D6,2)="3K",VLOOKUP(D6,'[2]3K'!D:G,2,FALSE),IF(LEFT(D6,2)="HK",VLOOKUP(D6,[2]HK!D:G,2,FALSE),IF(LEFT(D6,2)="OK",VLOOKUP(D6,[2]OK!D:G,2,FALSE),IF(LEFT(D6,2)="VR",VLOOKUP(D6,[2]VR!D:G,2,FALSE),"GEEN"))))))</f>
        <v>Tukkers United E2</v>
      </c>
      <c r="F6" s="18" t="s">
        <v>17</v>
      </c>
      <c r="G6" s="26" t="str">
        <f>IF(LEFT(D6,2)="1K",VLOOKUP(D6,'[2]1K'!D:G,4,FALSE),IF(LEFT(D6,2)="2K",VLOOKUP(D6,'[2]2K'!D:G,4,FALSE),IF(LEFT(D6,2)="3K",VLOOKUP(D6,'[2]3K'!D:G,4,FALSE),IF(LEFT(D6,2)="HK",VLOOKUP(D6,[2]HK!D:G,4,FALSE),IF(LEFT(D6,2)="OK",VLOOKUP(D6,[2]OK!D:G,4,FALSE),IF(LEFT(D6,2)="VR",VLOOKUP(D6,[2]VR!D:G,4,FALSE),"WEDSTRIJD"))))))</f>
        <v>Tukkers United E1</v>
      </c>
    </row>
    <row r="7" spans="1:11" x14ac:dyDescent="0.3">
      <c r="A7" s="22">
        <f t="shared" ref="A7:A13" si="0">C6</f>
        <v>0.51388888888888884</v>
      </c>
      <c r="B7" s="23" t="s">
        <v>17</v>
      </c>
      <c r="C7" s="24">
        <f>A7+[2]Competitiedagen!$G$5</f>
        <v>0.54166666666666663</v>
      </c>
      <c r="D7" t="s">
        <v>68</v>
      </c>
      <c r="E7" s="25" t="str">
        <f>IF(LEFT(D7,2)="1K",VLOOKUP(D7,'[2]1K'!D:G,2,FALSE),IF(LEFT(D7,2)="2K",VLOOKUP(D7,'[2]2K'!D:G,2,FALSE),IF(LEFT(D7,2)="3K",VLOOKUP(D7,'[2]3K'!D:G,2,FALSE),IF(LEFT(D7,2)="HK",VLOOKUP(D7,[2]HK!D:G,2,FALSE),IF(LEFT(D7,2)="OK",VLOOKUP(D7,[2]OK!D:G,2,FALSE),IF(LEFT(D7,2)="VR",VLOOKUP(D7,[2]VR!D:G,2,FALSE),"GEEN"))))))</f>
        <v>Upward E3</v>
      </c>
      <c r="F7" s="18" t="s">
        <v>17</v>
      </c>
      <c r="G7" s="26" t="str">
        <f>IF(LEFT(D7,2)="1K",VLOOKUP(D7,'[2]1K'!D:G,4,FALSE),IF(LEFT(D7,2)="2K",VLOOKUP(D7,'[2]2K'!D:G,4,FALSE),IF(LEFT(D7,2)="3K",VLOOKUP(D7,'[2]3K'!D:G,4,FALSE),IF(LEFT(D7,2)="HK",VLOOKUP(D7,[2]HK!D:G,4,FALSE),IF(LEFT(D7,2)="OK",VLOOKUP(D7,[2]OK!D:G,4,FALSE),IF(LEFT(D7,2)="VR",VLOOKUP(D7,[2]VR!D:G,4,FALSE),"WEDSTRIJD"))))))</f>
        <v>GHHC E1</v>
      </c>
    </row>
    <row r="8" spans="1:11" x14ac:dyDescent="0.3">
      <c r="A8" s="22">
        <f t="shared" si="0"/>
        <v>0.54166666666666663</v>
      </c>
      <c r="B8" s="23" t="s">
        <v>17</v>
      </c>
      <c r="C8" s="24">
        <f>A8+[2]Competitiedagen!$G$5</f>
        <v>0.56944444444444442</v>
      </c>
      <c r="D8" t="s">
        <v>69</v>
      </c>
      <c r="E8" s="25" t="str">
        <f>IF(LEFT(D8,2)="1K",VLOOKUP(D8,'[2]1K'!D:G,2,FALSE),IF(LEFT(D8,2)="2K",VLOOKUP(D8,'[2]2K'!D:G,2,FALSE),IF(LEFT(D8,2)="3K",VLOOKUP(D8,'[2]3K'!D:G,2,FALSE),IF(LEFT(D8,2)="HK",VLOOKUP(D8,[2]HK!D:G,2,FALSE),IF(LEFT(D8,2)="OK",VLOOKUP(D8,[2]OK!D:G,2,FALSE),IF(LEFT(D8,2)="VR",VLOOKUP(D8,[2]VR!D:G,2,FALSE),"GEEN"))))))</f>
        <v>E-team Emmen E3</v>
      </c>
      <c r="F8" s="18" t="s">
        <v>17</v>
      </c>
      <c r="G8" s="26" t="str">
        <f>IF(LEFT(D8,2)="1K",VLOOKUP(D8,'[2]1K'!D:G,4,FALSE),IF(LEFT(D8,2)="2K",VLOOKUP(D8,'[2]2K'!D:G,4,FALSE),IF(LEFT(D8,2)="3K",VLOOKUP(D8,'[2]3K'!D:G,4,FALSE),IF(LEFT(D8,2)="HK",VLOOKUP(D8,[2]HK!D:G,4,FALSE),IF(LEFT(D8,2)="OK",VLOOKUP(D8,[2]OK!D:G,4,FALSE),IF(LEFT(D8,2)="VR",VLOOKUP(D8,[2]VR!D:G,4,FALSE),"WEDSTRIJD"))))))</f>
        <v>Tukkers United E1</v>
      </c>
    </row>
    <row r="9" spans="1:11" x14ac:dyDescent="0.3">
      <c r="A9" s="22">
        <f t="shared" si="0"/>
        <v>0.56944444444444442</v>
      </c>
      <c r="B9" s="23" t="s">
        <v>17</v>
      </c>
      <c r="C9" s="24">
        <f>A9+[2]Competitiedagen!$G$5</f>
        <v>0.59722222222222221</v>
      </c>
      <c r="D9" t="s">
        <v>70</v>
      </c>
      <c r="E9" s="25" t="str">
        <f>IF(LEFT(D9,2)="1K",VLOOKUP(D9,'[2]1K'!D:G,2,FALSE),IF(LEFT(D9,2)="2K",VLOOKUP(D9,'[2]2K'!D:G,2,FALSE),IF(LEFT(D9,2)="3K",VLOOKUP(D9,'[2]3K'!D:G,2,FALSE),IF(LEFT(D9,2)="HK",VLOOKUP(D9,[2]HK!D:G,2,FALSE),IF(LEFT(D9,2)="OK",VLOOKUP(D9,[2]OK!D:G,2,FALSE),IF(LEFT(D9,2)="VR",VLOOKUP(D9,[2]VR!D:G,2,FALSE),"GEEN"))))))</f>
        <v>GHHC E1</v>
      </c>
      <c r="F9" s="18" t="s">
        <v>17</v>
      </c>
      <c r="G9" s="26" t="str">
        <f>IF(LEFT(D9,2)="1K",VLOOKUP(D9,'[2]1K'!D:G,4,FALSE),IF(LEFT(D9,2)="2K",VLOOKUP(D9,'[2]2K'!D:G,4,FALSE),IF(LEFT(D9,2)="3K",VLOOKUP(D9,'[2]3K'!D:G,4,FALSE),IF(LEFT(D9,2)="HK",VLOOKUP(D9,[2]HK!D:G,4,FALSE),IF(LEFT(D9,2)="OK",VLOOKUP(D9,[2]OK!D:G,4,FALSE),IF(LEFT(D9,2)="VR",VLOOKUP(D9,[2]VR!D:G,4,FALSE),"WEDSTRIJD"))))))</f>
        <v>E-Team Emmen E2</v>
      </c>
    </row>
    <row r="10" spans="1:11" x14ac:dyDescent="0.3">
      <c r="A10" s="22">
        <f t="shared" si="0"/>
        <v>0.59722222222222221</v>
      </c>
      <c r="B10" s="23" t="s">
        <v>17</v>
      </c>
      <c r="C10" s="24">
        <f>A10+[2]Competitiedagen!$G$5</f>
        <v>0.625</v>
      </c>
      <c r="D10" t="s">
        <v>71</v>
      </c>
      <c r="E10" s="25" t="str">
        <f>IF(LEFT(D10,2)="1K",VLOOKUP(D10,'[2]1K'!D:G,2,FALSE),IF(LEFT(D10,2)="2K",VLOOKUP(D10,'[2]2K'!D:G,2,FALSE),IF(LEFT(D10,2)="3K",VLOOKUP(D10,'[2]3K'!D:G,2,FALSE),IF(LEFT(D10,2)="HK",VLOOKUP(D10,[2]HK!D:G,2,FALSE),IF(LEFT(D10,2)="OK",VLOOKUP(D10,[2]OK!D:G,2,FALSE),IF(LEFT(D10,2)="VR",VLOOKUP(D10,[2]VR!D:G,2,FALSE),"GEEN"))))))</f>
        <v>Tukkers United E2</v>
      </c>
      <c r="F10" s="18" t="s">
        <v>17</v>
      </c>
      <c r="G10" s="26" t="str">
        <f>IF(LEFT(D10,2)="1K",VLOOKUP(D10,'[2]1K'!D:G,4,FALSE),IF(LEFT(D10,2)="2K",VLOOKUP(D10,'[2]2K'!D:G,4,FALSE),IF(LEFT(D10,2)="3K",VLOOKUP(D10,'[2]3K'!D:G,4,FALSE),IF(LEFT(D10,2)="HK",VLOOKUP(D10,[2]HK!D:G,4,FALSE),IF(LEFT(D10,2)="OK",VLOOKUP(D10,[2]OK!D:G,4,FALSE),IF(LEFT(D10,2)="VR",VLOOKUP(D10,[2]VR!D:G,4,FALSE),"WEDSTRIJD"))))))</f>
        <v>Upward E3</v>
      </c>
    </row>
    <row r="11" spans="1:11" x14ac:dyDescent="0.3">
      <c r="A11" s="22">
        <f t="shared" si="0"/>
        <v>0.625</v>
      </c>
      <c r="B11" s="23" t="s">
        <v>17</v>
      </c>
      <c r="C11" s="24">
        <f>A11+[2]Competitiedagen!$G$5</f>
        <v>0.65277777777777779</v>
      </c>
      <c r="D11" t="s">
        <v>72</v>
      </c>
      <c r="E11" s="25" t="str">
        <f>IF(LEFT(D11,2)="1K",VLOOKUP(D11,'[2]1K'!D:G,2,FALSE),IF(LEFT(D11,2)="2K",VLOOKUP(D11,'[2]2K'!D:G,2,FALSE),IF(LEFT(D11,2)="3K",VLOOKUP(D11,'[2]3K'!D:G,2,FALSE),IF(LEFT(D11,2)="HK",VLOOKUP(D11,[2]HK!D:G,2,FALSE),IF(LEFT(D11,2)="OK",VLOOKUP(D11,[2]OK!D:G,2,FALSE),IF(LEFT(D11,2)="VR",VLOOKUP(D11,[2]VR!D:G,2,FALSE),"GEEN"))))))</f>
        <v>Tukkers United E1</v>
      </c>
      <c r="F11" s="18" t="s">
        <v>17</v>
      </c>
      <c r="G11" s="26" t="str">
        <f>IF(LEFT(D11,2)="1K",VLOOKUP(D11,'[2]1K'!D:G,4,FALSE),IF(LEFT(D11,2)="2K",VLOOKUP(D11,'[2]2K'!D:G,4,FALSE),IF(LEFT(D11,2)="3K",VLOOKUP(D11,'[2]3K'!D:G,4,FALSE),IF(LEFT(D11,2)="HK",VLOOKUP(D11,[2]HK!D:G,4,FALSE),IF(LEFT(D11,2)="OK",VLOOKUP(D11,[2]OK!D:G,4,FALSE),IF(LEFT(D11,2)="VR",VLOOKUP(D11,[2]VR!D:G,4,FALSE),"WEDSTRIJD"))))))</f>
        <v>E-Team Emmen E2</v>
      </c>
    </row>
    <row r="12" spans="1:11" x14ac:dyDescent="0.3">
      <c r="A12" s="22">
        <f t="shared" si="0"/>
        <v>0.65277777777777779</v>
      </c>
      <c r="B12" s="23" t="s">
        <v>17</v>
      </c>
      <c r="C12" s="24">
        <f>A12+[2]Competitiedagen!$G$5</f>
        <v>0.68055555555555558</v>
      </c>
      <c r="D12" t="s">
        <v>73</v>
      </c>
      <c r="E12" s="25" t="str">
        <f>IF(LEFT(D12,2)="1K",VLOOKUP(D12,'[2]1K'!D:G,2,FALSE),IF(LEFT(D12,2)="2K",VLOOKUP(D12,'[2]2K'!D:G,2,FALSE),IF(LEFT(D12,2)="3K",VLOOKUP(D12,'[2]3K'!D:G,2,FALSE),IF(LEFT(D12,2)="HK",VLOOKUP(D12,[2]HK!D:G,2,FALSE),IF(LEFT(D12,2)="OK",VLOOKUP(D12,[2]OK!D:G,2,FALSE),IF(LEFT(D12,2)="VR",VLOOKUP(D12,[2]VR!D:G,2,FALSE),"GEEN"))))))</f>
        <v>GHHC E1</v>
      </c>
      <c r="F12" s="18" t="s">
        <v>17</v>
      </c>
      <c r="G12" s="26" t="str">
        <f>IF(LEFT(D12,2)="1K",VLOOKUP(D12,'[2]1K'!D:G,4,FALSE),IF(LEFT(D12,2)="2K",VLOOKUP(D12,'[2]2K'!D:G,4,FALSE),IF(LEFT(D12,2)="3K",VLOOKUP(D12,'[2]3K'!D:G,4,FALSE),IF(LEFT(D12,2)="HK",VLOOKUP(D12,[2]HK!D:G,4,FALSE),IF(LEFT(D12,2)="OK",VLOOKUP(D12,[2]OK!D:G,4,FALSE),IF(LEFT(D12,2)="VR",VLOOKUP(D12,[2]VR!D:G,4,FALSE),"WEDSTRIJD"))))))</f>
        <v>Tukkers United E2</v>
      </c>
    </row>
    <row r="13" spans="1:11" x14ac:dyDescent="0.3">
      <c r="A13" s="22">
        <f t="shared" si="0"/>
        <v>0.68055555555555558</v>
      </c>
      <c r="B13" s="23" t="s">
        <v>17</v>
      </c>
      <c r="C13" s="24">
        <f>A13+[2]Competitiedagen!$G$5</f>
        <v>0.70833333333333337</v>
      </c>
      <c r="D13" t="s">
        <v>74</v>
      </c>
      <c r="E13" s="25" t="str">
        <f>IF(LEFT(D13,2)="1K",VLOOKUP(D13,'[2]1K'!D:G,2,FALSE),IF(LEFT(D13,2)="2K",VLOOKUP(D13,'[2]2K'!D:G,2,FALSE),IF(LEFT(D13,2)="3K",VLOOKUP(D13,'[2]3K'!D:G,2,FALSE),IF(LEFT(D13,2)="HK",VLOOKUP(D13,[2]HK!D:G,2,FALSE),IF(LEFT(D13,2)="OK",VLOOKUP(D13,[2]OK!D:G,2,FALSE),IF(LEFT(D13,2)="VR",VLOOKUP(D13,[2]VR!D:G,2,FALSE),"GEEN"))))))</f>
        <v>E-team Emmen E3</v>
      </c>
      <c r="F13" s="18" t="s">
        <v>17</v>
      </c>
      <c r="G13" s="26" t="str">
        <f>IF(LEFT(D13,2)="1K",VLOOKUP(D13,'[2]1K'!D:G,4,FALSE),IF(LEFT(D13,2)="2K",VLOOKUP(D13,'[2]2K'!D:G,4,FALSE),IF(LEFT(D13,2)="3K",VLOOKUP(D13,'[2]3K'!D:G,4,FALSE),IF(LEFT(D13,2)="HK",VLOOKUP(D13,[2]HK!D:G,4,FALSE),IF(LEFT(D13,2)="OK",VLOOKUP(D13,[2]OK!D:G,4,FALSE),IF(LEFT(D13,2)="VR",VLOOKUP(D13,[2]VR!D:G,4,FALSE),"WEDSTRIJD"))))))</f>
        <v>Upward E3</v>
      </c>
    </row>
    <row r="14" spans="1:11" x14ac:dyDescent="0.3">
      <c r="A14" s="22"/>
      <c r="B14" s="23"/>
      <c r="C14" s="24"/>
      <c r="E14" s="25"/>
      <c r="G14" s="26"/>
    </row>
    <row r="15" spans="1:11" x14ac:dyDescent="0.3">
      <c r="A15" s="19" t="s">
        <v>30</v>
      </c>
      <c r="B15" s="20"/>
      <c r="C15" s="21"/>
      <c r="D15" s="4" t="s">
        <v>15</v>
      </c>
      <c r="E15" s="19" t="s">
        <v>16</v>
      </c>
      <c r="F15" s="20" t="s">
        <v>17</v>
      </c>
      <c r="G15" s="21" t="s">
        <v>18</v>
      </c>
      <c r="H15" s="4"/>
      <c r="I15" s="21" t="s">
        <v>19</v>
      </c>
      <c r="J15" s="4"/>
      <c r="K15" s="21" t="s">
        <v>20</v>
      </c>
    </row>
    <row r="16" spans="1:11" x14ac:dyDescent="0.3">
      <c r="A16" s="22">
        <f>[2]Competitiedagen!H5</f>
        <v>0.45833333333333331</v>
      </c>
      <c r="B16" s="23" t="s">
        <v>17</v>
      </c>
      <c r="C16" s="24">
        <f>A16+[2]Competitiedagen!$I$5</f>
        <v>0.4861111111111111</v>
      </c>
      <c r="E16" s="25" t="str">
        <f>IF(LEFT(D16,2)="1K",VLOOKUP(D16,'[2]1K'!D:G,2,FALSE),IF(LEFT(D16,2)="2K",VLOOKUP(D16,'[2]2K'!D:G,2,FALSE),IF(LEFT(D16,2)="3K",VLOOKUP(D16,'[2]3K'!D:G,2,FALSE),IF(LEFT(D16,2)="HK",VLOOKUP(D16,[2]HK!D:G,2,FALSE),IF(LEFT(D16,2)="OK",VLOOKUP(D16,[2]OK!D:G,2,FALSE),IF(LEFT(D16,2)="VR",VLOOKUP(D16,[2]VR!D:G,2,FALSE),"GEEN"))))))</f>
        <v>GEEN</v>
      </c>
      <c r="F16" s="18" t="s">
        <v>17</v>
      </c>
      <c r="G16" s="26" t="str">
        <f>IF(LEFT(D16,2)="1K",VLOOKUP(D16,'[2]1K'!D:G,4,FALSE),IF(LEFT(D16,2)="2K",VLOOKUP(D16,'[2]2K'!D:G,4,FALSE),IF(LEFT(D16,2)="3K",VLOOKUP(D16,'[2]3K'!D:G,4,FALSE),IF(LEFT(D16,2)="HK",VLOOKUP(D16,[2]HK!D:G,4,FALSE),IF(LEFT(D16,2)="OK",VLOOKUP(D16,[2]OK!D:G,4,FALSE),IF(LEFT(D16,2)="VR",VLOOKUP(D16,[2]VR!D:G,4,FALSE),"WEDSTRIJD"))))))</f>
        <v>WEDSTRIJD</v>
      </c>
    </row>
    <row r="17" spans="1:11" x14ac:dyDescent="0.3">
      <c r="A17" s="22">
        <f>C16</f>
        <v>0.4861111111111111</v>
      </c>
      <c r="B17" s="23" t="s">
        <v>17</v>
      </c>
      <c r="C17" s="24">
        <f>A17+[2]Competitiedagen!$I$5</f>
        <v>0.51388888888888884</v>
      </c>
      <c r="D17" t="s">
        <v>94</v>
      </c>
      <c r="E17" s="25" t="str">
        <f>IF(LEFT(D17,2)="1K",VLOOKUP(D17,'[2]1K'!D:G,2,FALSE),IF(LEFT(D17,2)="2K",VLOOKUP(D17,'[2]2K'!D:G,2,FALSE),IF(LEFT(D17,2)="3K",VLOOKUP(D17,'[2]3K'!D:G,2,FALSE),IF(LEFT(D17,2)="HK",VLOOKUP(D17,[2]HK!D:G,2,FALSE),IF(LEFT(D17,2)="OK",VLOOKUP(D17,[2]OK!D:G,2,FALSE),IF(LEFT(D17,2)="VR",VLOOKUP(D17,[2]VR!D:G,2,FALSE),"GEEN"))))))</f>
        <v>Keistad Rollers E1</v>
      </c>
      <c r="F17" s="18" t="s">
        <v>17</v>
      </c>
      <c r="G17" s="26" t="str">
        <f>IF(LEFT(D17,2)="1K",VLOOKUP(D17,'[2]1K'!D:G,4,FALSE),IF(LEFT(D17,2)="2K",VLOOKUP(D17,'[2]2K'!D:G,4,FALSE),IF(LEFT(D17,2)="3K",VLOOKUP(D17,'[2]3K'!D:G,4,FALSE),IF(LEFT(D17,2)="HK",VLOOKUP(D17,[2]HK!D:G,4,FALSE),IF(LEFT(D17,2)="OK",VLOOKUP(D17,[2]OK!D:G,4,FALSE),IF(LEFT(D17,2)="VR",VLOOKUP(D17,[2]VR!D:G,4,FALSE),"WEDSTRIJD"))))))</f>
        <v>Upward E4</v>
      </c>
    </row>
    <row r="18" spans="1:11" x14ac:dyDescent="0.3">
      <c r="A18" s="22">
        <f t="shared" ref="A18:A23" si="1">C17</f>
        <v>0.51388888888888884</v>
      </c>
      <c r="B18" s="23" t="s">
        <v>17</v>
      </c>
      <c r="C18" s="24">
        <f>A18+[2]Competitiedagen!$I$5</f>
        <v>0.54166666666666663</v>
      </c>
      <c r="D18" t="s">
        <v>95</v>
      </c>
      <c r="E18" s="25" t="str">
        <f>IF(LEFT(D18,2)="1K",VLOOKUP(D18,'[2]1K'!D:G,2,FALSE),IF(LEFT(D18,2)="2K",VLOOKUP(D18,'[2]2K'!D:G,2,FALSE),IF(LEFT(D18,2)="3K",VLOOKUP(D18,'[2]3K'!D:G,2,FALSE),IF(LEFT(D18,2)="HK",VLOOKUP(D18,[2]HK!D:G,2,FALSE),IF(LEFT(D18,2)="OK",VLOOKUP(D18,[2]OK!D:G,2,FALSE),IF(LEFT(D18,2)="VR",VLOOKUP(D18,[2]VR!D:G,2,FALSE),"GEEN"))))))</f>
        <v>Zwollywoodsticks E1</v>
      </c>
      <c r="F18" s="18" t="s">
        <v>17</v>
      </c>
      <c r="G18" s="26" t="str">
        <f>IF(LEFT(D18,2)="1K",VLOOKUP(D18,'[2]1K'!D:G,4,FALSE),IF(LEFT(D18,2)="2K",VLOOKUP(D18,'[2]2K'!D:G,4,FALSE),IF(LEFT(D18,2)="3K",VLOOKUP(D18,'[2]3K'!D:G,4,FALSE),IF(LEFT(D18,2)="HK",VLOOKUP(D18,[2]HK!D:G,4,FALSE),IF(LEFT(D18,2)="OK",VLOOKUP(D18,[2]OK!D:G,4,FALSE),IF(LEFT(D18,2)="VR",VLOOKUP(D18,[2]VR!D:G,4,FALSE),"WEDSTRIJD"))))))</f>
        <v>Keistad Rollers E2</v>
      </c>
    </row>
    <row r="19" spans="1:11" x14ac:dyDescent="0.3">
      <c r="A19" s="22">
        <f t="shared" si="1"/>
        <v>0.54166666666666663</v>
      </c>
      <c r="B19" s="23" t="s">
        <v>17</v>
      </c>
      <c r="C19" s="24">
        <f>A19+[2]Competitiedagen!$I$5</f>
        <v>0.56944444444444442</v>
      </c>
      <c r="D19" t="s">
        <v>96</v>
      </c>
      <c r="E19" s="25" t="str">
        <f>IF(LEFT(D19,2)="1K",VLOOKUP(D19,'[2]1K'!D:G,2,FALSE),IF(LEFT(D19,2)="2K",VLOOKUP(D19,'[2]2K'!D:G,2,FALSE),IF(LEFT(D19,2)="3K",VLOOKUP(D19,'[2]3K'!D:G,2,FALSE),IF(LEFT(D19,2)="HK",VLOOKUP(D19,[2]HK!D:G,2,FALSE),IF(LEFT(D19,2)="OK",VLOOKUP(D19,[2]OK!D:G,2,FALSE),IF(LEFT(D19,2)="VR",VLOOKUP(D19,[2]VR!D:G,2,FALSE),"GEEN"))))))</f>
        <v>Keistad Rollers E1</v>
      </c>
      <c r="F19" s="18" t="s">
        <v>17</v>
      </c>
      <c r="G19" s="26" t="str">
        <f>IF(LEFT(D19,2)="1K",VLOOKUP(D19,'[2]1K'!D:G,4,FALSE),IF(LEFT(D19,2)="2K",VLOOKUP(D19,'[2]2K'!D:G,4,FALSE),IF(LEFT(D19,2)="3K",VLOOKUP(D19,'[2]3K'!D:G,4,FALSE),IF(LEFT(D19,2)="HK",VLOOKUP(D19,[2]HK!D:G,4,FALSE),IF(LEFT(D19,2)="OK",VLOOKUP(D19,[2]OK!D:G,4,FALSE),IF(LEFT(D19,2)="VR",VLOOKUP(D19,[2]VR!D:G,4,FALSE),"WEDSTRIJD"))))))</f>
        <v>Stick Flyers E1</v>
      </c>
    </row>
    <row r="20" spans="1:11" x14ac:dyDescent="0.3">
      <c r="A20" s="22">
        <f t="shared" si="1"/>
        <v>0.56944444444444442</v>
      </c>
      <c r="B20" s="23" t="s">
        <v>17</v>
      </c>
      <c r="C20" s="24">
        <f>A20+[2]Competitiedagen!$I$5</f>
        <v>0.59722222222222221</v>
      </c>
      <c r="D20" t="s">
        <v>97</v>
      </c>
      <c r="E20" s="25" t="str">
        <f>IF(LEFT(D20,2)="1K",VLOOKUP(D20,'[2]1K'!D:G,2,FALSE),IF(LEFT(D20,2)="2K",VLOOKUP(D20,'[2]2K'!D:G,2,FALSE),IF(LEFT(D20,2)="3K",VLOOKUP(D20,'[2]3K'!D:G,2,FALSE),IF(LEFT(D20,2)="HK",VLOOKUP(D20,[2]HK!D:G,2,FALSE),IF(LEFT(D20,2)="OK",VLOOKUP(D20,[2]OK!D:G,2,FALSE),IF(LEFT(D20,2)="VR",VLOOKUP(D20,[2]VR!D:G,2,FALSE),"GEEN"))))))</f>
        <v>Zwollywoodsticks E1</v>
      </c>
      <c r="F20" s="18" t="s">
        <v>17</v>
      </c>
      <c r="G20" s="26" t="str">
        <f>IF(LEFT(D20,2)="1K",VLOOKUP(D20,'[2]1K'!D:G,4,FALSE),IF(LEFT(D20,2)="2K",VLOOKUP(D20,'[2]2K'!D:G,4,FALSE),IF(LEFT(D20,2)="3K",VLOOKUP(D20,'[2]3K'!D:G,4,FALSE),IF(LEFT(D20,2)="HK",VLOOKUP(D20,[2]HK!D:G,4,FALSE),IF(LEFT(D20,2)="OK",VLOOKUP(D20,[2]OK!D:G,4,FALSE),IF(LEFT(D20,2)="VR",VLOOKUP(D20,[2]VR!D:G,4,FALSE),"WEDSTRIJD"))))))</f>
        <v>Upward E5</v>
      </c>
    </row>
    <row r="21" spans="1:11" x14ac:dyDescent="0.3">
      <c r="A21" s="22">
        <f t="shared" si="1"/>
        <v>0.59722222222222221</v>
      </c>
      <c r="B21" s="23" t="s">
        <v>17</v>
      </c>
      <c r="C21" s="24">
        <f>A21+[2]Competitiedagen!$I$5</f>
        <v>0.625</v>
      </c>
      <c r="D21" t="s">
        <v>98</v>
      </c>
      <c r="E21" s="25" t="str">
        <f>IF(LEFT(D21,2)="1K",VLOOKUP(D21,'[2]1K'!D:G,2,FALSE),IF(LEFT(D21,2)="2K",VLOOKUP(D21,'[2]2K'!D:G,2,FALSE),IF(LEFT(D21,2)="3K",VLOOKUP(D21,'[2]3K'!D:G,2,FALSE),IF(LEFT(D21,2)="HK",VLOOKUP(D21,[2]HK!D:G,2,FALSE),IF(LEFT(D21,2)="OK",VLOOKUP(D21,[2]OK!D:G,2,FALSE),IF(LEFT(D21,2)="VR",VLOOKUP(D21,[2]VR!D:G,2,FALSE),"GEEN"))))))</f>
        <v>Keistad Rollers E1</v>
      </c>
      <c r="F21" s="18" t="s">
        <v>17</v>
      </c>
      <c r="G21" s="26" t="str">
        <f>IF(LEFT(D21,2)="1K",VLOOKUP(D21,'[2]1K'!D:G,4,FALSE),IF(LEFT(D21,2)="2K",VLOOKUP(D21,'[2]2K'!D:G,4,FALSE),IF(LEFT(D21,2)="3K",VLOOKUP(D21,'[2]3K'!D:G,4,FALSE),IF(LEFT(D21,2)="HK",VLOOKUP(D21,[2]HK!D:G,4,FALSE),IF(LEFT(D21,2)="OK",VLOOKUP(D21,[2]OK!D:G,4,FALSE),IF(LEFT(D21,2)="VR",VLOOKUP(D21,[2]VR!D:G,4,FALSE),"WEDSTRIJD"))))))</f>
        <v>Zwollywoodsticks E2</v>
      </c>
    </row>
    <row r="22" spans="1:11" x14ac:dyDescent="0.3">
      <c r="A22" s="22">
        <f t="shared" si="1"/>
        <v>0.625</v>
      </c>
      <c r="B22" s="23" t="s">
        <v>17</v>
      </c>
      <c r="C22" s="24">
        <f>A22+[2]Competitiedagen!$I$5</f>
        <v>0.65277777777777779</v>
      </c>
      <c r="D22" t="s">
        <v>99</v>
      </c>
      <c r="E22" s="25" t="str">
        <f>IF(LEFT(D22,2)="1K",VLOOKUP(D22,'[2]1K'!D:G,2,FALSE),IF(LEFT(D22,2)="2K",VLOOKUP(D22,'[2]2K'!D:G,2,FALSE),IF(LEFT(D22,2)="3K",VLOOKUP(D22,'[2]3K'!D:G,2,FALSE),IF(LEFT(D22,2)="HK",VLOOKUP(D22,[2]HK!D:G,2,FALSE),IF(LEFT(D22,2)="OK",VLOOKUP(D22,[2]OK!D:G,2,FALSE),IF(LEFT(D22,2)="VR",VLOOKUP(D22,[2]VR!D:G,2,FALSE),"GEEN"))))))</f>
        <v>Zwollywoodsticks E1</v>
      </c>
      <c r="F22" s="18" t="s">
        <v>17</v>
      </c>
      <c r="G22" s="26" t="str">
        <f>IF(LEFT(D22,2)="1K",VLOOKUP(D22,'[2]1K'!D:G,4,FALSE),IF(LEFT(D22,2)="2K",VLOOKUP(D22,'[2]2K'!D:G,4,FALSE),IF(LEFT(D22,2)="3K",VLOOKUP(D22,'[2]3K'!D:G,4,FALSE),IF(LEFT(D22,2)="HK",VLOOKUP(D22,[2]HK!D:G,4,FALSE),IF(LEFT(D22,2)="OK",VLOOKUP(D22,[2]OK!D:G,4,FALSE),IF(LEFT(D22,2)="VR",VLOOKUP(D22,[2]VR!D:G,4,FALSE),"WEDSTRIJD"))))))</f>
        <v>Stick Flyers E2</v>
      </c>
    </row>
    <row r="23" spans="1:11" x14ac:dyDescent="0.3">
      <c r="A23" s="22">
        <f t="shared" si="1"/>
        <v>0.65277777777777779</v>
      </c>
      <c r="B23" s="23" t="s">
        <v>17</v>
      </c>
      <c r="C23" s="24">
        <f>A23+[2]Competitiedagen!$I$5</f>
        <v>0.68055555555555558</v>
      </c>
      <c r="E23" s="25" t="str">
        <f>IF(LEFT(D23,2)="1K",VLOOKUP(D23,'[2]1K'!D:G,2,FALSE),IF(LEFT(D23,2)="2K",VLOOKUP(D23,'[2]2K'!D:G,2,FALSE),IF(LEFT(D23,2)="3K",VLOOKUP(D23,'[2]3K'!D:G,2,FALSE),IF(LEFT(D23,2)="HK",VLOOKUP(D23,[2]HK!D:G,2,FALSE),IF(LEFT(D23,2)="OK",VLOOKUP(D23,[2]OK!D:G,2,FALSE),IF(LEFT(D23,2)="VR",VLOOKUP(D23,[2]VR!D:G,2,FALSE),"GEEN"))))))</f>
        <v>GEEN</v>
      </c>
      <c r="F23" s="18" t="s">
        <v>17</v>
      </c>
      <c r="G23" s="26" t="str">
        <f>IF(LEFT(D23,2)="1K",VLOOKUP(D23,'[2]1K'!D:G,4,FALSE),IF(LEFT(D23,2)="2K",VLOOKUP(D23,'[2]2K'!D:G,4,FALSE),IF(LEFT(D23,2)="3K",VLOOKUP(D23,'[2]3K'!D:G,4,FALSE),IF(LEFT(D23,2)="HK",VLOOKUP(D23,[2]HK!D:G,4,FALSE),IF(LEFT(D23,2)="OK",VLOOKUP(D23,[2]OK!D:G,4,FALSE),IF(LEFT(D23,2)="VR",VLOOKUP(D23,[2]VR!D:G,4,FALSE),"WEDSTRIJD"))))))</f>
        <v>WEDSTRIJD</v>
      </c>
    </row>
    <row r="25" spans="1:11" x14ac:dyDescent="0.3">
      <c r="A25" s="19" t="s">
        <v>40</v>
      </c>
      <c r="B25" s="20"/>
      <c r="C25" s="21"/>
      <c r="D25" s="4" t="s">
        <v>15</v>
      </c>
      <c r="E25" s="19" t="s">
        <v>16</v>
      </c>
      <c r="F25" s="20" t="s">
        <v>17</v>
      </c>
      <c r="G25" s="21" t="s">
        <v>18</v>
      </c>
      <c r="H25" s="4"/>
      <c r="I25" s="21" t="s">
        <v>19</v>
      </c>
      <c r="J25" s="4"/>
      <c r="K25" s="21" t="s">
        <v>20</v>
      </c>
    </row>
    <row r="26" spans="1:11" x14ac:dyDescent="0.3">
      <c r="A26" s="22">
        <f>[2]Competitiedagen!J5</f>
        <v>0.45833333333333331</v>
      </c>
      <c r="B26" s="23" t="s">
        <v>17</v>
      </c>
      <c r="C26" s="24">
        <f>A26+[2]Competitiedagen!$K$5</f>
        <v>0.4861111111111111</v>
      </c>
      <c r="E26" s="25" t="str">
        <f>IF(LEFT(D26,2)="1K",VLOOKUP(D26,'[2]1K'!D:G,2,FALSE),IF(LEFT(D26,2)="2K",VLOOKUP(D26,'[2]2K'!D:G,2,FALSE),IF(LEFT(D26,2)="3K",VLOOKUP(D26,'[2]3K'!D:G,2,FALSE),IF(LEFT(D26,2)="HK",VLOOKUP(D26,[2]HK!D:G,2,FALSE),IF(LEFT(D26,2)="OK",VLOOKUP(D26,[2]OK!D:G,2,FALSE),IF(LEFT(D26,2)="VR",VLOOKUP(D26,[2]VR!D:G,2,FALSE),"GEEN"))))))</f>
        <v>GEEN</v>
      </c>
      <c r="F26" s="18" t="s">
        <v>17</v>
      </c>
      <c r="G26" s="26" t="str">
        <f>IF(LEFT(D26,2)="1K",VLOOKUP(D26,'[2]1K'!D:G,4,FALSE),IF(LEFT(D26,2)="2K",VLOOKUP(D26,'[2]2K'!D:G,4,FALSE),IF(LEFT(D26,2)="3K",VLOOKUP(D26,'[2]3K'!D:G,4,FALSE),IF(LEFT(D26,2)="HK",VLOOKUP(D26,[2]HK!D:G,4,FALSE),IF(LEFT(D26,2)="OK",VLOOKUP(D26,[2]OK!D:G,4,FALSE),IF(LEFT(D26,2)="VR",VLOOKUP(D26,[2]VR!D:G,4,FALSE),"WEDSTRIJD"))))))</f>
        <v>WEDSTRIJD</v>
      </c>
    </row>
    <row r="27" spans="1:11" x14ac:dyDescent="0.3">
      <c r="A27" s="22">
        <f>C26</f>
        <v>0.4861111111111111</v>
      </c>
      <c r="B27" s="23" t="s">
        <v>17</v>
      </c>
      <c r="C27" s="24">
        <f>A27+[2]Competitiedagen!$K$5</f>
        <v>0.51388888888888884</v>
      </c>
      <c r="D27" t="s">
        <v>100</v>
      </c>
      <c r="E27" s="25" t="str">
        <f>IF(LEFT(D27,2)="1K",VLOOKUP(D27,'[2]1K'!D:G,2,FALSE),IF(LEFT(D27,2)="2K",VLOOKUP(D27,'[2]2K'!D:G,2,FALSE),IF(LEFT(D27,2)="3K",VLOOKUP(D27,'[2]3K'!D:G,2,FALSE),IF(LEFT(D27,2)="HK",VLOOKUP(D27,[2]HK!D:G,2,FALSE),IF(LEFT(D27,2)="OK",VLOOKUP(D27,[2]OK!D:G,2,FALSE),IF(LEFT(D27,2)="VR",VLOOKUP(D27,[2]VR!D:G,2,FALSE),"GEEN"))))))</f>
        <v>Stick Flyers E1</v>
      </c>
      <c r="F27" s="18" t="s">
        <v>17</v>
      </c>
      <c r="G27" s="26" t="str">
        <f>IF(LEFT(D27,2)="1K",VLOOKUP(D27,'[2]1K'!D:G,4,FALSE),IF(LEFT(D27,2)="2K",VLOOKUP(D27,'[2]2K'!D:G,4,FALSE),IF(LEFT(D27,2)="3K",VLOOKUP(D27,'[2]3K'!D:G,4,FALSE),IF(LEFT(D27,2)="HK",VLOOKUP(D27,[2]HK!D:G,4,FALSE),IF(LEFT(D27,2)="OK",VLOOKUP(D27,[2]OK!D:G,4,FALSE),IF(LEFT(D27,2)="VR",VLOOKUP(D27,[2]VR!D:G,4,FALSE),"WEDSTRIJD"))))))</f>
        <v>Zwollywoodsticks E2</v>
      </c>
    </row>
    <row r="28" spans="1:11" x14ac:dyDescent="0.3">
      <c r="A28" s="22">
        <f t="shared" ref="A28:A33" si="2">C27</f>
        <v>0.51388888888888884</v>
      </c>
      <c r="B28" s="23" t="s">
        <v>17</v>
      </c>
      <c r="C28" s="24">
        <f>A28+[2]Competitiedagen!$K$5</f>
        <v>0.54166666666666663</v>
      </c>
      <c r="D28" t="s">
        <v>101</v>
      </c>
      <c r="E28" s="25" t="str">
        <f>IF(LEFT(D28,2)="1K",VLOOKUP(D28,'[2]1K'!D:G,2,FALSE),IF(LEFT(D28,2)="2K",VLOOKUP(D28,'[2]2K'!D:G,2,FALSE),IF(LEFT(D28,2)="3K",VLOOKUP(D28,'[2]3K'!D:G,2,FALSE),IF(LEFT(D28,2)="HK",VLOOKUP(D28,[2]HK!D:G,2,FALSE),IF(LEFT(D28,2)="OK",VLOOKUP(D28,[2]OK!D:G,2,FALSE),IF(LEFT(D28,2)="VR",VLOOKUP(D28,[2]VR!D:G,2,FALSE),"GEEN"))))))</f>
        <v>Upward E5</v>
      </c>
      <c r="F28" s="18" t="s">
        <v>17</v>
      </c>
      <c r="G28" s="26" t="str">
        <f>IF(LEFT(D28,2)="1K",VLOOKUP(D28,'[2]1K'!D:G,4,FALSE),IF(LEFT(D28,2)="2K",VLOOKUP(D28,'[2]2K'!D:G,4,FALSE),IF(LEFT(D28,2)="3K",VLOOKUP(D28,'[2]3K'!D:G,4,FALSE),IF(LEFT(D28,2)="HK",VLOOKUP(D28,[2]HK!D:G,4,FALSE),IF(LEFT(D28,2)="OK",VLOOKUP(D28,[2]OK!D:G,4,FALSE),IF(LEFT(D28,2)="VR",VLOOKUP(D28,[2]VR!D:G,4,FALSE),"WEDSTRIJD"))))))</f>
        <v>Stick Flyers E2</v>
      </c>
    </row>
    <row r="29" spans="1:11" x14ac:dyDescent="0.3">
      <c r="A29" s="22">
        <f t="shared" si="2"/>
        <v>0.54166666666666663</v>
      </c>
      <c r="B29" s="23" t="s">
        <v>17</v>
      </c>
      <c r="C29" s="24">
        <f>A29+[2]Competitiedagen!$K$5</f>
        <v>0.56944444444444442</v>
      </c>
      <c r="D29" t="s">
        <v>102</v>
      </c>
      <c r="E29" s="25" t="str">
        <f>IF(LEFT(D29,2)="1K",VLOOKUP(D29,'[2]1K'!D:G,2,FALSE),IF(LEFT(D29,2)="2K",VLOOKUP(D29,'[2]2K'!D:G,2,FALSE),IF(LEFT(D29,2)="3K",VLOOKUP(D29,'[2]3K'!D:G,2,FALSE),IF(LEFT(D29,2)="HK",VLOOKUP(D29,[2]HK!D:G,2,FALSE),IF(LEFT(D29,2)="OK",VLOOKUP(D29,[2]OK!D:G,2,FALSE),IF(LEFT(D29,2)="VR",VLOOKUP(D29,[2]VR!D:G,2,FALSE),"GEEN"))))))</f>
        <v>Upward E4</v>
      </c>
      <c r="F29" s="18" t="s">
        <v>17</v>
      </c>
      <c r="G29" s="26" t="str">
        <f>IF(LEFT(D29,2)="1K",VLOOKUP(D29,'[2]1K'!D:G,4,FALSE),IF(LEFT(D29,2)="2K",VLOOKUP(D29,'[2]2K'!D:G,4,FALSE),IF(LEFT(D29,2)="3K",VLOOKUP(D29,'[2]3K'!D:G,4,FALSE),IF(LEFT(D29,2)="HK",VLOOKUP(D29,[2]HK!D:G,4,FALSE),IF(LEFT(D29,2)="OK",VLOOKUP(D29,[2]OK!D:G,4,FALSE),IF(LEFT(D29,2)="VR",VLOOKUP(D29,[2]VR!D:G,4,FALSE),"WEDSTRIJD"))))))</f>
        <v>Zwollywoodsticks E2</v>
      </c>
    </row>
    <row r="30" spans="1:11" x14ac:dyDescent="0.3">
      <c r="A30" s="22">
        <f t="shared" si="2"/>
        <v>0.56944444444444442</v>
      </c>
      <c r="B30" s="23" t="s">
        <v>17</v>
      </c>
      <c r="C30" s="24">
        <f>A30+[2]Competitiedagen!$K$5</f>
        <v>0.59722222222222221</v>
      </c>
      <c r="D30" t="s">
        <v>103</v>
      </c>
      <c r="E30" s="25" t="str">
        <f>IF(LEFT(D30,2)="1K",VLOOKUP(D30,'[2]1K'!D:G,2,FALSE),IF(LEFT(D30,2)="2K",VLOOKUP(D30,'[2]2K'!D:G,2,FALSE),IF(LEFT(D30,2)="3K",VLOOKUP(D30,'[2]3K'!D:G,2,FALSE),IF(LEFT(D30,2)="HK",VLOOKUP(D30,[2]HK!D:G,2,FALSE),IF(LEFT(D30,2)="OK",VLOOKUP(D30,[2]OK!D:G,2,FALSE),IF(LEFT(D30,2)="VR",VLOOKUP(D30,[2]VR!D:G,2,FALSE),"GEEN"))))))</f>
        <v>Keistad Rollers E2</v>
      </c>
      <c r="F30" s="18" t="s">
        <v>17</v>
      </c>
      <c r="G30" s="26" t="str">
        <f>IF(LEFT(D30,2)="1K",VLOOKUP(D30,'[2]1K'!D:G,4,FALSE),IF(LEFT(D30,2)="2K",VLOOKUP(D30,'[2]2K'!D:G,4,FALSE),IF(LEFT(D30,2)="3K",VLOOKUP(D30,'[2]3K'!D:G,4,FALSE),IF(LEFT(D30,2)="HK",VLOOKUP(D30,[2]HK!D:G,4,FALSE),IF(LEFT(D30,2)="OK",VLOOKUP(D30,[2]OK!D:G,4,FALSE),IF(LEFT(D30,2)="VR",VLOOKUP(D30,[2]VR!D:G,4,FALSE),"WEDSTRIJD"))))))</f>
        <v>Stick Flyers E2</v>
      </c>
    </row>
    <row r="31" spans="1:11" x14ac:dyDescent="0.3">
      <c r="A31" s="22">
        <f t="shared" si="2"/>
        <v>0.59722222222222221</v>
      </c>
      <c r="B31" s="23" t="s">
        <v>17</v>
      </c>
      <c r="C31" s="24">
        <f>A31+[2]Competitiedagen!$K$5</f>
        <v>0.625</v>
      </c>
      <c r="D31" t="s">
        <v>104</v>
      </c>
      <c r="E31" s="25" t="str">
        <f>IF(LEFT(D31,2)="1K",VLOOKUP(D31,'[2]1K'!D:G,2,FALSE),IF(LEFT(D31,2)="2K",VLOOKUP(D31,'[2]2K'!D:G,2,FALSE),IF(LEFT(D31,2)="3K",VLOOKUP(D31,'[2]3K'!D:G,2,FALSE),IF(LEFT(D31,2)="HK",VLOOKUP(D31,[2]HK!D:G,2,FALSE),IF(LEFT(D31,2)="OK",VLOOKUP(D31,[2]OK!D:G,2,FALSE),IF(LEFT(D31,2)="VR",VLOOKUP(D31,[2]VR!D:G,2,FALSE),"GEEN"))))))</f>
        <v>Upward E4</v>
      </c>
      <c r="F31" s="18" t="s">
        <v>17</v>
      </c>
      <c r="G31" s="26" t="str">
        <f>IF(LEFT(D31,2)="1K",VLOOKUP(D31,'[2]1K'!D:G,4,FALSE),IF(LEFT(D31,2)="2K",VLOOKUP(D31,'[2]2K'!D:G,4,FALSE),IF(LEFT(D31,2)="3K",VLOOKUP(D31,'[2]3K'!D:G,4,FALSE),IF(LEFT(D31,2)="HK",VLOOKUP(D31,[2]HK!D:G,4,FALSE),IF(LEFT(D31,2)="OK",VLOOKUP(D31,[2]OK!D:G,4,FALSE),IF(LEFT(D31,2)="VR",VLOOKUP(D31,[2]VR!D:G,4,FALSE),"WEDSTRIJD"))))))</f>
        <v>Stick Flyers E1</v>
      </c>
    </row>
    <row r="32" spans="1:11" x14ac:dyDescent="0.3">
      <c r="A32" s="22">
        <f t="shared" si="2"/>
        <v>0.625</v>
      </c>
      <c r="B32" s="23" t="s">
        <v>17</v>
      </c>
      <c r="C32" s="24">
        <f>A32+[2]Competitiedagen!$K$5</f>
        <v>0.65277777777777779</v>
      </c>
      <c r="D32" t="s">
        <v>105</v>
      </c>
      <c r="E32" s="25" t="str">
        <f>IF(LEFT(D32,2)="1K",VLOOKUP(D32,'[2]1K'!D:G,2,FALSE),IF(LEFT(D32,2)="2K",VLOOKUP(D32,'[2]2K'!D:G,2,FALSE),IF(LEFT(D32,2)="3K",VLOOKUP(D32,'[2]3K'!D:G,2,FALSE),IF(LEFT(D32,2)="HK",VLOOKUP(D32,[2]HK!D:G,2,FALSE),IF(LEFT(D32,2)="OK",VLOOKUP(D32,[2]OK!D:G,2,FALSE),IF(LEFT(D32,2)="VR",VLOOKUP(D32,[2]VR!D:G,2,FALSE),"GEEN"))))))</f>
        <v>Keistad Rollers E2</v>
      </c>
      <c r="F32" s="18" t="s">
        <v>17</v>
      </c>
      <c r="G32" s="26" t="str">
        <f>IF(LEFT(D32,2)="1K",VLOOKUP(D32,'[2]1K'!D:G,4,FALSE),IF(LEFT(D32,2)="2K",VLOOKUP(D32,'[2]2K'!D:G,4,FALSE),IF(LEFT(D32,2)="3K",VLOOKUP(D32,'[2]3K'!D:G,4,FALSE),IF(LEFT(D32,2)="HK",VLOOKUP(D32,[2]HK!D:G,4,FALSE),IF(LEFT(D32,2)="OK",VLOOKUP(D32,[2]OK!D:G,4,FALSE),IF(LEFT(D32,2)="VR",VLOOKUP(D32,[2]VR!D:G,4,FALSE),"WEDSTRIJD"))))))</f>
        <v>Upward E5</v>
      </c>
    </row>
    <row r="33" spans="1:7" x14ac:dyDescent="0.3">
      <c r="A33" s="22">
        <f t="shared" si="2"/>
        <v>0.65277777777777779</v>
      </c>
      <c r="B33" s="23" t="s">
        <v>17</v>
      </c>
      <c r="C33" s="24">
        <f>A33+[2]Competitiedagen!$K$5</f>
        <v>0.68055555555555558</v>
      </c>
      <c r="E33" s="25" t="str">
        <f>IF(LEFT(D33,2)="1K",VLOOKUP(D33,'[2]1K'!D:G,2,FALSE),IF(LEFT(D33,2)="2K",VLOOKUP(D33,'[2]2K'!D:G,2,FALSE),IF(LEFT(D33,2)="3K",VLOOKUP(D33,'[2]3K'!D:G,2,FALSE),IF(LEFT(D33,2)="HK",VLOOKUP(D33,[2]HK!D:G,2,FALSE),IF(LEFT(D33,2)="OK",VLOOKUP(D33,[2]OK!D:G,2,FALSE),IF(LEFT(D33,2)="VR",VLOOKUP(D33,[2]VR!D:G,2,FALSE),"GEEN"))))))</f>
        <v>GEEN</v>
      </c>
      <c r="F33" s="18" t="s">
        <v>17</v>
      </c>
      <c r="G33" s="26" t="str">
        <f>IF(LEFT(D33,2)="1K",VLOOKUP(D33,'[2]1K'!D:G,4,FALSE),IF(LEFT(D33,2)="2K",VLOOKUP(D33,'[2]2K'!D:G,4,FALSE),IF(LEFT(D33,2)="3K",VLOOKUP(D33,'[2]3K'!D:G,4,FALSE),IF(LEFT(D33,2)="HK",VLOOKUP(D33,[2]HK!D:G,4,FALSE),IF(LEFT(D33,2)="OK",VLOOKUP(D33,[2]OK!D:G,4,FALSE),IF(LEFT(D33,2)="VR",VLOOKUP(D33,[2]VR!D:G,4,FALSE),"WEDSTRIJD"))))))</f>
        <v>WEDSTRIJD</v>
      </c>
    </row>
  </sheetData>
  <mergeCells count="1">
    <mergeCell ref="I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6F4C8-41CD-40BA-8D9B-02DEA0D46BEB}">
  <dimension ref="A1:N35"/>
  <sheetViews>
    <sheetView tabSelected="1" workbookViewId="0">
      <selection activeCell="G38" sqref="G38"/>
    </sheetView>
  </sheetViews>
  <sheetFormatPr defaultRowHeight="14.4" x14ac:dyDescent="0.3"/>
  <cols>
    <col min="1" max="1" width="7.5546875" style="25" customWidth="1"/>
    <col min="2" max="2" width="1.6640625" style="18" bestFit="1" customWidth="1"/>
    <col min="3" max="3" width="5.33203125" style="26" customWidth="1"/>
    <col min="4" max="4" width="6.44140625" bestFit="1" customWidth="1"/>
    <col min="5" max="5" width="25" bestFit="1" customWidth="1"/>
    <col min="6" max="6" width="1.6640625" style="18" bestFit="1" customWidth="1"/>
    <col min="7" max="7" width="25" bestFit="1" customWidth="1"/>
    <col min="8" max="8" width="1.6640625" customWidth="1"/>
    <col min="9" max="9" width="21.33203125" customWidth="1"/>
    <col min="10" max="10" width="1.6640625" customWidth="1"/>
    <col min="11" max="11" width="22.44140625" bestFit="1" customWidth="1"/>
  </cols>
  <sheetData>
    <row r="1" spans="1:11" ht="23.4" x14ac:dyDescent="0.45">
      <c r="A1" s="8" t="str">
        <f>"Wedstrijdschema "&amp;[2]Competitiedagen!A6&amp;" "&amp;[2]Competitiedagen!B6&amp;", "&amp;[2]Competitiedagen!D6</f>
        <v>Wedstrijdschema 4de competitiedag Zaterdag 19 april 2020, Arnhem</v>
      </c>
      <c r="B1" s="9"/>
      <c r="C1" s="10"/>
      <c r="D1" s="11"/>
      <c r="E1" s="9"/>
      <c r="F1" s="11"/>
      <c r="G1" s="11"/>
      <c r="H1" s="12"/>
      <c r="I1" s="11"/>
      <c r="J1" s="11"/>
      <c r="K1" s="11"/>
    </row>
    <row r="2" spans="1:11" ht="15.6" x14ac:dyDescent="0.3">
      <c r="A2" s="13" t="s">
        <v>12</v>
      </c>
      <c r="B2" s="31"/>
      <c r="C2" s="32"/>
      <c r="D2" s="16"/>
      <c r="E2" s="31" t="str">
        <f>" "&amp;[2]Competitiedagen!C6</f>
        <v xml:space="preserve"> Upward</v>
      </c>
      <c r="F2" s="16"/>
      <c r="G2" s="17" t="s">
        <v>13</v>
      </c>
      <c r="H2" s="17"/>
      <c r="I2" s="34" t="str">
        <f>[2]Competitiedagen!E6</f>
        <v>Sportcentrum Valkenhuizen, Beukenlaan 15</v>
      </c>
      <c r="J2" s="34"/>
      <c r="K2" s="34"/>
    </row>
    <row r="3" spans="1:11" ht="15.6" x14ac:dyDescent="0.3">
      <c r="A3" s="27" t="s">
        <v>131</v>
      </c>
      <c r="B3" s="31"/>
      <c r="C3" s="32"/>
      <c r="D3" s="16"/>
      <c r="E3" s="31"/>
      <c r="F3" s="16"/>
      <c r="G3" s="16"/>
      <c r="H3" s="17"/>
      <c r="J3" s="16"/>
      <c r="K3" s="16"/>
    </row>
    <row r="4" spans="1:11" x14ac:dyDescent="0.3">
      <c r="A4" s="19" t="s">
        <v>14</v>
      </c>
      <c r="B4" s="20"/>
      <c r="C4" s="21"/>
      <c r="D4" s="4" t="s">
        <v>15</v>
      </c>
      <c r="E4" s="19" t="s">
        <v>16</v>
      </c>
      <c r="F4" s="20" t="s">
        <v>17</v>
      </c>
      <c r="G4" s="21" t="s">
        <v>18</v>
      </c>
      <c r="H4" s="4"/>
      <c r="I4" s="21" t="s">
        <v>19</v>
      </c>
      <c r="J4" s="4"/>
      <c r="K4" s="21" t="s">
        <v>20</v>
      </c>
    </row>
    <row r="5" spans="1:11" x14ac:dyDescent="0.3">
      <c r="A5" s="22">
        <v>0.5</v>
      </c>
      <c r="B5" s="23" t="s">
        <v>17</v>
      </c>
      <c r="C5" s="24">
        <f>A5+[2]Competitiedagen!$G$6</f>
        <v>0.52777777777777779</v>
      </c>
      <c r="D5" t="s">
        <v>82</v>
      </c>
      <c r="E5" s="25" t="str">
        <f>IF(LEFT(D5,2)="1K",VLOOKUP(D5,'[2]1K'!D:G,2,FALSE),IF(LEFT(D5,2)="2K",VLOOKUP(D5,'[2]2K'!D:G,2,FALSE),IF(LEFT(D5,2)="3K",VLOOKUP(D5,'[2]3K'!D:G,2,FALSE),IF(LEFT(D5,2)="HK",VLOOKUP(D5,[2]HK!D:G,2,FALSE),IF(LEFT(D5,2)="OK",VLOOKUP(D5,[2]OK!D:G,2,FALSE),IF(LEFT(D5,2)="VR",VLOOKUP(D5,[2]VR!D:G,2,FALSE),"GEEN"))))))</f>
        <v>Tukkers United E1</v>
      </c>
      <c r="F5" s="18" t="s">
        <v>17</v>
      </c>
      <c r="G5" s="26" t="str">
        <f>IF(LEFT(D5,2)="1K",VLOOKUP(D5,'[2]1K'!D:G,4,FALSE),IF(LEFT(D5,2)="2K",VLOOKUP(D5,'[2]2K'!D:G,4,FALSE),IF(LEFT(D5,2)="3K",VLOOKUP(D5,'[2]3K'!D:G,4,FALSE),IF(LEFT(D5,2)="HK",VLOOKUP(D5,[2]HK!D:G,4,FALSE),IF(LEFT(D5,2)="OK",VLOOKUP(D5,[2]OK!D:G,4,FALSE),IF(LEFT(D5,2)="VR",VLOOKUP(D5,[2]VR!D:G,4,FALSE),"WEDSTRIJD"))))))</f>
        <v>Tukkers United E2</v>
      </c>
      <c r="H5" t="s">
        <v>106</v>
      </c>
    </row>
    <row r="6" spans="1:11" x14ac:dyDescent="0.3">
      <c r="A6" s="22">
        <f>C5</f>
        <v>0.52777777777777779</v>
      </c>
      <c r="B6" s="23" t="s">
        <v>17</v>
      </c>
      <c r="C6" s="24">
        <f>A6+[2]Competitiedagen!$G$6</f>
        <v>0.55555555555555558</v>
      </c>
      <c r="D6" t="s">
        <v>81</v>
      </c>
      <c r="E6" s="25" t="str">
        <f>IF(LEFT(D6,2)="1K",VLOOKUP(D6,'[2]1K'!D:G,2,FALSE),IF(LEFT(D6,2)="2K",VLOOKUP(D6,'[2]2K'!D:G,2,FALSE),IF(LEFT(D6,2)="3K",VLOOKUP(D6,'[2]3K'!D:G,2,FALSE),IF(LEFT(D6,2)="HK",VLOOKUP(D6,[2]HK!D:G,2,FALSE),IF(LEFT(D6,2)="OK",VLOOKUP(D6,[2]OK!D:G,2,FALSE),IF(LEFT(D6,2)="VR",VLOOKUP(D6,[2]VR!D:G,2,FALSE),"GEEN"))))))</f>
        <v>E-Team Emmen E2</v>
      </c>
      <c r="F6" s="18" t="s">
        <v>17</v>
      </c>
      <c r="G6" s="26" t="str">
        <f>IF(LEFT(D6,2)="1K",VLOOKUP(D6,'[2]1K'!D:G,4,FALSE),IF(LEFT(D6,2)="2K",VLOOKUP(D6,'[2]2K'!D:G,4,FALSE),IF(LEFT(D6,2)="3K",VLOOKUP(D6,'[2]3K'!D:G,4,FALSE),IF(LEFT(D6,2)="HK",VLOOKUP(D6,[2]HK!D:G,4,FALSE),IF(LEFT(D6,2)="OK",VLOOKUP(D6,[2]OK!D:G,4,FALSE),IF(LEFT(D6,2)="VR",VLOOKUP(D6,[2]VR!D:G,4,FALSE),"WEDSTRIJD"))))))</f>
        <v>E-team Emmen E3</v>
      </c>
      <c r="H6" t="s">
        <v>106</v>
      </c>
    </row>
    <row r="7" spans="1:11" x14ac:dyDescent="0.3">
      <c r="A7" s="22">
        <f t="shared" ref="A7:A13" si="0">C6</f>
        <v>0.55555555555555558</v>
      </c>
      <c r="B7" s="23" t="s">
        <v>17</v>
      </c>
      <c r="C7" s="24">
        <f>A7+[2]Competitiedagen!$G$6</f>
        <v>0.58333333333333337</v>
      </c>
      <c r="D7" t="s">
        <v>83</v>
      </c>
      <c r="E7" s="25" t="str">
        <f>IF(LEFT(D7,2)="1K",VLOOKUP(D7,'[2]1K'!D:G,2,FALSE),IF(LEFT(D7,2)="2K",VLOOKUP(D7,'[2]2K'!D:G,2,FALSE),IF(LEFT(D7,2)="3K",VLOOKUP(D7,'[2]3K'!D:G,2,FALSE),IF(LEFT(D7,2)="HK",VLOOKUP(D7,[2]HK!D:G,2,FALSE),IF(LEFT(D7,2)="OK",VLOOKUP(D7,[2]OK!D:G,2,FALSE),IF(LEFT(D7,2)="VR",VLOOKUP(D7,[2]VR!D:G,2,FALSE),"GEEN"))))))</f>
        <v>Upward E3</v>
      </c>
      <c r="F7" s="18" t="s">
        <v>17</v>
      </c>
      <c r="G7" s="26" t="str">
        <f>IF(LEFT(D7,2)="1K",VLOOKUP(D7,'[2]1K'!D:G,4,FALSE),IF(LEFT(D7,2)="2K",VLOOKUP(D7,'[2]2K'!D:G,4,FALSE),IF(LEFT(D7,2)="3K",VLOOKUP(D7,'[2]3K'!D:G,4,FALSE),IF(LEFT(D7,2)="HK",VLOOKUP(D7,[2]HK!D:G,4,FALSE),IF(LEFT(D7,2)="OK",VLOOKUP(D7,[2]OK!D:G,4,FALSE),IF(LEFT(D7,2)="VR",VLOOKUP(D7,[2]VR!D:G,4,FALSE),"WEDSTRIJD"))))))</f>
        <v>GHHC E1</v>
      </c>
      <c r="H7" t="s">
        <v>106</v>
      </c>
    </row>
    <row r="8" spans="1:11" x14ac:dyDescent="0.3">
      <c r="A8" s="22">
        <f t="shared" si="0"/>
        <v>0.58333333333333337</v>
      </c>
      <c r="B8" s="23" t="s">
        <v>17</v>
      </c>
      <c r="C8" s="24">
        <f>A8+[2]Competitiedagen!$G$6</f>
        <v>0.61111111111111116</v>
      </c>
      <c r="D8" t="s">
        <v>78</v>
      </c>
      <c r="E8" s="25" t="str">
        <f>IF(LEFT(D8,2)="1K",VLOOKUP(D8,'[2]1K'!D:G,2,FALSE),IF(LEFT(D8,2)="2K",VLOOKUP(D8,'[2]2K'!D:G,2,FALSE),IF(LEFT(D8,2)="3K",VLOOKUP(D8,'[2]3K'!D:G,2,FALSE),IF(LEFT(D8,2)="HK",VLOOKUP(D8,[2]HK!D:G,2,FALSE),IF(LEFT(D8,2)="OK",VLOOKUP(D8,[2]OK!D:G,2,FALSE),IF(LEFT(D8,2)="VR",VLOOKUP(D8,[2]VR!D:G,2,FALSE),"GEEN"))))))</f>
        <v>E-Team Emmen E2</v>
      </c>
      <c r="F8" s="18" t="s">
        <v>17</v>
      </c>
      <c r="G8" s="26" t="str">
        <f>IF(LEFT(D8,2)="1K",VLOOKUP(D8,'[2]1K'!D:G,4,FALSE),IF(LEFT(D8,2)="2K",VLOOKUP(D8,'[2]2K'!D:G,4,FALSE),IF(LEFT(D8,2)="3K",VLOOKUP(D8,'[2]3K'!D:G,4,FALSE),IF(LEFT(D8,2)="HK",VLOOKUP(D8,[2]HK!D:G,4,FALSE),IF(LEFT(D8,2)="OK",VLOOKUP(D8,[2]OK!D:G,4,FALSE),IF(LEFT(D8,2)="VR",VLOOKUP(D8,[2]VR!D:G,4,FALSE),"WEDSTRIJD"))))))</f>
        <v>Tukkers United E2</v>
      </c>
      <c r="H8" t="s">
        <v>106</v>
      </c>
    </row>
    <row r="9" spans="1:11" x14ac:dyDescent="0.3">
      <c r="A9" s="22">
        <f t="shared" si="0"/>
        <v>0.61111111111111116</v>
      </c>
      <c r="B9" s="23" t="s">
        <v>17</v>
      </c>
      <c r="C9" s="24">
        <f>A9+[2]Competitiedagen!$G$6</f>
        <v>0.63888888888888895</v>
      </c>
      <c r="D9" t="s">
        <v>80</v>
      </c>
      <c r="E9" s="25" t="str">
        <f>IF(LEFT(D9,2)="1K",VLOOKUP(D9,'[2]1K'!D:G,2,FALSE),IF(LEFT(D9,2)="2K",VLOOKUP(D9,'[2]2K'!D:G,2,FALSE),IF(LEFT(D9,2)="3K",VLOOKUP(D9,'[2]3K'!D:G,2,FALSE),IF(LEFT(D9,2)="HK",VLOOKUP(D9,[2]HK!D:G,2,FALSE),IF(LEFT(D9,2)="OK",VLOOKUP(D9,[2]OK!D:G,2,FALSE),IF(LEFT(D9,2)="VR",VLOOKUP(D9,[2]VR!D:G,2,FALSE),"GEEN"))))))</f>
        <v>Tukkers United E1</v>
      </c>
      <c r="F9" s="18" t="s">
        <v>17</v>
      </c>
      <c r="G9" s="26" t="str">
        <f>IF(LEFT(D9,2)="1K",VLOOKUP(D9,'[2]1K'!D:G,4,FALSE),IF(LEFT(D9,2)="2K",VLOOKUP(D9,'[2]2K'!D:G,4,FALSE),IF(LEFT(D9,2)="3K",VLOOKUP(D9,'[2]3K'!D:G,4,FALSE),IF(LEFT(D9,2)="HK",VLOOKUP(D9,[2]HK!D:G,4,FALSE),IF(LEFT(D9,2)="OK",VLOOKUP(D9,[2]OK!D:G,4,FALSE),IF(LEFT(D9,2)="VR",VLOOKUP(D9,[2]VR!D:G,4,FALSE),"WEDSTRIJD"))))))</f>
        <v>Upward E3</v>
      </c>
    </row>
    <row r="10" spans="1:11" x14ac:dyDescent="0.3">
      <c r="A10" s="22">
        <f t="shared" si="0"/>
        <v>0.63888888888888895</v>
      </c>
      <c r="B10" s="23" t="s">
        <v>17</v>
      </c>
      <c r="C10" s="24">
        <f>A10+[2]Competitiedagen!$G$6</f>
        <v>0.66666666666666674</v>
      </c>
      <c r="D10" t="s">
        <v>79</v>
      </c>
      <c r="E10" s="25" t="str">
        <f>IF(LEFT(D10,2)="1K",VLOOKUP(D10,'[2]1K'!D:G,2,FALSE),IF(LEFT(D10,2)="2K",VLOOKUP(D10,'[2]2K'!D:G,2,FALSE),IF(LEFT(D10,2)="3K",VLOOKUP(D10,'[2]3K'!D:G,2,FALSE),IF(LEFT(D10,2)="HK",VLOOKUP(D10,[2]HK!D:G,2,FALSE),IF(LEFT(D10,2)="OK",VLOOKUP(D10,[2]OK!D:G,2,FALSE),IF(LEFT(D10,2)="VR",VLOOKUP(D10,[2]VR!D:G,2,FALSE),"GEEN"))))))</f>
        <v>GHHC E1</v>
      </c>
      <c r="F10" s="18" t="s">
        <v>17</v>
      </c>
      <c r="G10" s="26" t="str">
        <f>IF(LEFT(D10,2)="1K",VLOOKUP(D10,'[2]1K'!D:G,4,FALSE),IF(LEFT(D10,2)="2K",VLOOKUP(D10,'[2]2K'!D:G,4,FALSE),IF(LEFT(D10,2)="3K",VLOOKUP(D10,'[2]3K'!D:G,4,FALSE),IF(LEFT(D10,2)="HK",VLOOKUP(D10,[2]HK!D:G,4,FALSE),IF(LEFT(D10,2)="OK",VLOOKUP(D10,[2]OK!D:G,4,FALSE),IF(LEFT(D10,2)="VR",VLOOKUP(D10,[2]VR!D:G,4,FALSE),"WEDSTRIJD"))))))</f>
        <v>E-team Emmen E3</v>
      </c>
      <c r="H10" t="s">
        <v>106</v>
      </c>
    </row>
    <row r="11" spans="1:11" x14ac:dyDescent="0.3">
      <c r="A11" s="22">
        <f t="shared" si="0"/>
        <v>0.66666666666666674</v>
      </c>
      <c r="B11" s="23" t="s">
        <v>17</v>
      </c>
      <c r="C11" s="24">
        <f>A11+[2]Competitiedagen!$G$6</f>
        <v>0.69444444444444453</v>
      </c>
      <c r="D11" t="s">
        <v>77</v>
      </c>
      <c r="E11" s="25" t="str">
        <f>IF(LEFT(D11,2)="1K",VLOOKUP(D11,'[2]1K'!D:G,2,FALSE),IF(LEFT(D11,2)="2K",VLOOKUP(D11,'[2]2K'!D:G,2,FALSE),IF(LEFT(D11,2)="3K",VLOOKUP(D11,'[2]3K'!D:G,2,FALSE),IF(LEFT(D11,2)="HK",VLOOKUP(D11,[2]HK!D:G,2,FALSE),IF(LEFT(D11,2)="OK",VLOOKUP(D11,[2]OK!D:G,2,FALSE),IF(LEFT(D11,2)="VR",VLOOKUP(D11,[2]VR!D:G,2,FALSE),"GEEN"))))))</f>
        <v>Upward E3</v>
      </c>
      <c r="F11" s="18" t="s">
        <v>17</v>
      </c>
      <c r="G11" s="26" t="str">
        <f>IF(LEFT(D11,2)="1K",VLOOKUP(D11,'[2]1K'!D:G,4,FALSE),IF(LEFT(D11,2)="2K",VLOOKUP(D11,'[2]2K'!D:G,4,FALSE),IF(LEFT(D11,2)="3K",VLOOKUP(D11,'[2]3K'!D:G,4,FALSE),IF(LEFT(D11,2)="HK",VLOOKUP(D11,[2]HK!D:G,4,FALSE),IF(LEFT(D11,2)="OK",VLOOKUP(D11,[2]OK!D:G,4,FALSE),IF(LEFT(D11,2)="VR",VLOOKUP(D11,[2]VR!D:G,4,FALSE),"WEDSTRIJD"))))))</f>
        <v>E-Team Emmen E2</v>
      </c>
      <c r="H11" t="s">
        <v>106</v>
      </c>
    </row>
    <row r="12" spans="1:11" x14ac:dyDescent="0.3">
      <c r="A12" s="22">
        <f t="shared" si="0"/>
        <v>0.69444444444444453</v>
      </c>
      <c r="B12" s="23" t="s">
        <v>17</v>
      </c>
      <c r="C12" s="24">
        <f>A12+[2]Competitiedagen!$G$6</f>
        <v>0.72222222222222232</v>
      </c>
      <c r="D12" t="s">
        <v>76</v>
      </c>
      <c r="E12" s="25" t="str">
        <f>IF(LEFT(D12,2)="1K",VLOOKUP(D12,'[2]1K'!D:G,2,FALSE),IF(LEFT(D12,2)="2K",VLOOKUP(D12,'[2]2K'!D:G,2,FALSE),IF(LEFT(D12,2)="3K",VLOOKUP(D12,'[2]3K'!D:G,2,FALSE),IF(LEFT(D12,2)="HK",VLOOKUP(D12,[2]HK!D:G,2,FALSE),IF(LEFT(D12,2)="OK",VLOOKUP(D12,[2]OK!D:G,2,FALSE),IF(LEFT(D12,2)="VR",VLOOKUP(D12,[2]VR!D:G,2,FALSE),"GEEN"))))))</f>
        <v>E-team Emmen E3</v>
      </c>
      <c r="F12" s="18" t="s">
        <v>17</v>
      </c>
      <c r="G12" s="26" t="str">
        <f>IF(LEFT(D12,2)="1K",VLOOKUP(D12,'[2]1K'!D:G,4,FALSE),IF(LEFT(D12,2)="2K",VLOOKUP(D12,'[2]2K'!D:G,4,FALSE),IF(LEFT(D12,2)="3K",VLOOKUP(D12,'[2]3K'!D:G,4,FALSE),IF(LEFT(D12,2)="HK",VLOOKUP(D12,[2]HK!D:G,4,FALSE),IF(LEFT(D12,2)="OK",VLOOKUP(D12,[2]OK!D:G,4,FALSE),IF(LEFT(D12,2)="VR",VLOOKUP(D12,[2]VR!D:G,4,FALSE),"WEDSTRIJD"))))))</f>
        <v>Tukkers United E2</v>
      </c>
    </row>
    <row r="13" spans="1:11" x14ac:dyDescent="0.3">
      <c r="A13" s="22">
        <f t="shared" si="0"/>
        <v>0.72222222222222232</v>
      </c>
      <c r="B13" s="23" t="s">
        <v>17</v>
      </c>
      <c r="C13" s="24">
        <f>A13+[2]Competitiedagen!$G$6</f>
        <v>0.75000000000000011</v>
      </c>
      <c r="D13" t="s">
        <v>75</v>
      </c>
      <c r="E13" s="25" t="str">
        <f>IF(LEFT(D13,2)="1K",VLOOKUP(D13,'[2]1K'!D:G,2,FALSE),IF(LEFT(D13,2)="2K",VLOOKUP(D13,'[2]2K'!D:G,2,FALSE),IF(LEFT(D13,2)="3K",VLOOKUP(D13,'[2]3K'!D:G,2,FALSE),IF(LEFT(D13,2)="HK",VLOOKUP(D13,[2]HK!D:G,2,FALSE),IF(LEFT(D13,2)="OK",VLOOKUP(D13,[2]OK!D:G,2,FALSE),IF(LEFT(D13,2)="VR",VLOOKUP(D13,[2]VR!D:G,2,FALSE),"GEEN"))))))</f>
        <v>GHHC E1</v>
      </c>
      <c r="F13" s="18" t="s">
        <v>17</v>
      </c>
      <c r="G13" s="26" t="str">
        <f>IF(LEFT(D13,2)="1K",VLOOKUP(D13,'[2]1K'!D:G,4,FALSE),IF(LEFT(D13,2)="2K",VLOOKUP(D13,'[2]2K'!D:G,4,FALSE),IF(LEFT(D13,2)="3K",VLOOKUP(D13,'[2]3K'!D:G,4,FALSE),IF(LEFT(D13,2)="HK",VLOOKUP(D13,[2]HK!D:G,4,FALSE),IF(LEFT(D13,2)="OK",VLOOKUP(D13,[2]OK!D:G,4,FALSE),IF(LEFT(D13,2)="VR",VLOOKUP(D13,[2]VR!D:G,4,FALSE),"WEDSTRIJD"))))))</f>
        <v>Tukkers United E1</v>
      </c>
      <c r="H13" t="s">
        <v>106</v>
      </c>
    </row>
    <row r="14" spans="1:11" x14ac:dyDescent="0.3">
      <c r="A14" s="22"/>
      <c r="B14" s="23"/>
      <c r="C14" s="24"/>
      <c r="E14" s="25"/>
      <c r="G14" s="26"/>
    </row>
    <row r="15" spans="1:11" x14ac:dyDescent="0.3">
      <c r="A15" s="19" t="s">
        <v>30</v>
      </c>
      <c r="B15" s="20"/>
      <c r="C15" s="21"/>
      <c r="D15" s="4" t="s">
        <v>15</v>
      </c>
      <c r="E15" s="19" t="s">
        <v>16</v>
      </c>
      <c r="F15" s="20" t="s">
        <v>17</v>
      </c>
      <c r="G15" s="21" t="s">
        <v>18</v>
      </c>
      <c r="H15" s="4"/>
      <c r="I15" s="21" t="s">
        <v>19</v>
      </c>
      <c r="J15" s="4"/>
      <c r="K15" s="21" t="s">
        <v>20</v>
      </c>
    </row>
    <row r="16" spans="1:11" x14ac:dyDescent="0.3">
      <c r="A16" s="22">
        <f>[2]Competitiedagen!H6</f>
        <v>0.5</v>
      </c>
      <c r="B16" s="23" t="s">
        <v>17</v>
      </c>
      <c r="C16" s="24">
        <f>A16+[2]Competitiedagen!$I$6</f>
        <v>0.52777777777777779</v>
      </c>
      <c r="E16" s="25" t="str">
        <f>IF(LEFT(D16,2)="1K",VLOOKUP(D16,'[2]1K'!D:G,2,FALSE),IF(LEFT(D16,2)="2K",VLOOKUP(D16,'[2]2K'!D:G,2,FALSE),IF(LEFT(D16,2)="3K",VLOOKUP(D16,'[2]3K'!D:G,2,FALSE),IF(LEFT(D16,2)="HK",VLOOKUP(D16,[2]HK!D:G,2,FALSE),IF(LEFT(D16,2)="OK",VLOOKUP(D16,[2]OK!D:G,2,FALSE),IF(LEFT(D16,2)="VR",VLOOKUP(D16,[2]VR!D:G,2,FALSE),"GEEN"))))))</f>
        <v>GEEN</v>
      </c>
      <c r="F16" s="18" t="s">
        <v>17</v>
      </c>
      <c r="G16" s="26" t="str">
        <f>IF(LEFT(D16,2)="1K",VLOOKUP(D16,'[2]1K'!D:G,4,FALSE),IF(LEFT(D16,2)="2K",VLOOKUP(D16,'[2]2K'!D:G,4,FALSE),IF(LEFT(D16,2)="3K",VLOOKUP(D16,'[2]3K'!D:G,4,FALSE),IF(LEFT(D16,2)="HK",VLOOKUP(D16,[2]HK!D:G,4,FALSE),IF(LEFT(D16,2)="OK",VLOOKUP(D16,[2]OK!D:G,4,FALSE),IF(LEFT(D16,2)="VR",VLOOKUP(D16,[2]VR!D:G,4,FALSE),"WEDSTRIJD"))))))</f>
        <v>WEDSTRIJD</v>
      </c>
    </row>
    <row r="17" spans="1:14" x14ac:dyDescent="0.3">
      <c r="A17" s="22">
        <f>C16</f>
        <v>0.52777777777777779</v>
      </c>
      <c r="B17" s="23" t="s">
        <v>17</v>
      </c>
      <c r="C17" s="24">
        <f>A17+[2]Competitiedagen!$I$6</f>
        <v>0.55555555555555558</v>
      </c>
      <c r="D17" t="s">
        <v>107</v>
      </c>
      <c r="E17" s="25" t="str">
        <f>IF(LEFT(D17,2)="1K",VLOOKUP(D17,'[2]1K'!D:G,2,FALSE),IF(LEFT(D17,2)="2K",VLOOKUP(D17,'[2]2K'!D:G,2,FALSE),IF(LEFT(D17,2)="3K",VLOOKUP(D17,'[2]3K'!D:G,2,FALSE),IF(LEFT(D17,2)="HK",VLOOKUP(D17,[2]HK!D:G,2,FALSE),IF(LEFT(D17,2)="OK",VLOOKUP(D17,[2]OK!D:G,2,FALSE),IF(LEFT(D17,2)="VR",VLOOKUP(D17,[2]VR!D:G,2,FALSE),"GEEN"))))))</f>
        <v>Keistad Rollers E2</v>
      </c>
      <c r="F17" s="18" t="s">
        <v>17</v>
      </c>
      <c r="G17" s="26" t="str">
        <f>IF(LEFT(D17,2)="1K",VLOOKUP(D17,'[2]1K'!D:G,4,FALSE),IF(LEFT(D17,2)="2K",VLOOKUP(D17,'[2]2K'!D:G,4,FALSE),IF(LEFT(D17,2)="3K",VLOOKUP(D17,'[2]3K'!D:G,4,FALSE),IF(LEFT(D17,2)="HK",VLOOKUP(D17,[2]HK!D:G,4,FALSE),IF(LEFT(D17,2)="OK",VLOOKUP(D17,[2]OK!D:G,4,FALSE),IF(LEFT(D17,2)="VR",VLOOKUP(D17,[2]VR!D:G,4,FALSE),"WEDSTRIJD"))))))</f>
        <v>Zwollywoodsticks E1</v>
      </c>
    </row>
    <row r="18" spans="1:14" x14ac:dyDescent="0.3">
      <c r="A18" s="22">
        <f t="shared" ref="A18:A23" si="1">C17</f>
        <v>0.55555555555555558</v>
      </c>
      <c r="B18" s="23" t="s">
        <v>17</v>
      </c>
      <c r="C18" s="24">
        <f>A18+[2]Competitiedagen!$I$6</f>
        <v>0.58333333333333337</v>
      </c>
      <c r="D18" t="s">
        <v>108</v>
      </c>
      <c r="E18" s="25" t="str">
        <f>IF(LEFT(D18,2)="1K",VLOOKUP(D18,'[2]1K'!D:G,2,FALSE),IF(LEFT(D18,2)="2K",VLOOKUP(D18,'[2]2K'!D:G,2,FALSE),IF(LEFT(D18,2)="3K",VLOOKUP(D18,'[2]3K'!D:G,2,FALSE),IF(LEFT(D18,2)="HK",VLOOKUP(D18,[2]HK!D:G,2,FALSE),IF(LEFT(D18,2)="OK",VLOOKUP(D18,[2]OK!D:G,2,FALSE),IF(LEFT(D18,2)="VR",VLOOKUP(D18,[2]VR!D:G,2,FALSE),"GEEN"))))))</f>
        <v>Upward E4</v>
      </c>
      <c r="F18" s="18" t="s">
        <v>17</v>
      </c>
      <c r="G18" s="26" t="str">
        <f>IF(LEFT(D18,2)="1K",VLOOKUP(D18,'[2]1K'!D:G,4,FALSE),IF(LEFT(D18,2)="2K",VLOOKUP(D18,'[2]2K'!D:G,4,FALSE),IF(LEFT(D18,2)="3K",VLOOKUP(D18,'[2]3K'!D:G,4,FALSE),IF(LEFT(D18,2)="HK",VLOOKUP(D18,[2]HK!D:G,4,FALSE),IF(LEFT(D18,2)="OK",VLOOKUP(D18,[2]OK!D:G,4,FALSE),IF(LEFT(D18,2)="VR",VLOOKUP(D18,[2]VR!D:G,4,FALSE),"WEDSTRIJD"))))))</f>
        <v>Keistad Rollers E1</v>
      </c>
    </row>
    <row r="19" spans="1:14" x14ac:dyDescent="0.3">
      <c r="A19" s="22">
        <f t="shared" si="1"/>
        <v>0.58333333333333337</v>
      </c>
      <c r="B19" s="23" t="s">
        <v>17</v>
      </c>
      <c r="C19" s="24">
        <f>A19+[2]Competitiedagen!$I$6</f>
        <v>0.61111111111111116</v>
      </c>
      <c r="D19" t="s">
        <v>109</v>
      </c>
      <c r="E19" s="25" t="str">
        <f>IF(LEFT(D19,2)="1K",VLOOKUP(D19,'[2]1K'!D:G,2,FALSE),IF(LEFT(D19,2)="2K",VLOOKUP(D19,'[2]2K'!D:G,2,FALSE),IF(LEFT(D19,2)="3K",VLOOKUP(D19,'[2]3K'!D:G,2,FALSE),IF(LEFT(D19,2)="HK",VLOOKUP(D19,[2]HK!D:G,2,FALSE),IF(LEFT(D19,2)="OK",VLOOKUP(D19,[2]OK!D:G,2,FALSE),IF(LEFT(D19,2)="VR",VLOOKUP(D19,[2]VR!D:G,2,FALSE),"GEEN"))))))</f>
        <v>Upward E5</v>
      </c>
      <c r="F19" s="18" t="s">
        <v>17</v>
      </c>
      <c r="G19" s="26" t="str">
        <f>IF(LEFT(D19,2)="1K",VLOOKUP(D19,'[2]1K'!D:G,4,FALSE),IF(LEFT(D19,2)="2K",VLOOKUP(D19,'[2]2K'!D:G,4,FALSE),IF(LEFT(D19,2)="3K",VLOOKUP(D19,'[2]3K'!D:G,4,FALSE),IF(LEFT(D19,2)="HK",VLOOKUP(D19,[2]HK!D:G,4,FALSE),IF(LEFT(D19,2)="OK",VLOOKUP(D19,[2]OK!D:G,4,FALSE),IF(LEFT(D19,2)="VR",VLOOKUP(D19,[2]VR!D:G,4,FALSE),"WEDSTRIJD"))))))</f>
        <v>Zwollywoodsticks E1</v>
      </c>
    </row>
    <row r="20" spans="1:14" x14ac:dyDescent="0.3">
      <c r="A20" s="22">
        <f t="shared" si="1"/>
        <v>0.61111111111111116</v>
      </c>
      <c r="B20" s="23" t="s">
        <v>17</v>
      </c>
      <c r="C20" s="24">
        <f>A20+[2]Competitiedagen!$I$6</f>
        <v>0.63888888888888895</v>
      </c>
      <c r="D20" t="s">
        <v>110</v>
      </c>
      <c r="E20" s="25" t="str">
        <f>IF(LEFT(D20,2)="1K",VLOOKUP(D20,'[2]1K'!D:G,2,FALSE),IF(LEFT(D20,2)="2K",VLOOKUP(D20,'[2]2K'!D:G,2,FALSE),IF(LEFT(D20,2)="3K",VLOOKUP(D20,'[2]3K'!D:G,2,FALSE),IF(LEFT(D20,2)="HK",VLOOKUP(D20,[2]HK!D:G,2,FALSE),IF(LEFT(D20,2)="OK",VLOOKUP(D20,[2]OK!D:G,2,FALSE),IF(LEFT(D20,2)="VR",VLOOKUP(D20,[2]VR!D:G,2,FALSE),"GEEN"))))))</f>
        <v>Stick Flyers E1</v>
      </c>
      <c r="F20" s="18" t="s">
        <v>17</v>
      </c>
      <c r="G20" s="26" t="str">
        <f>IF(LEFT(D20,2)="1K",VLOOKUP(D20,'[2]1K'!D:G,4,FALSE),IF(LEFT(D20,2)="2K",VLOOKUP(D20,'[2]2K'!D:G,4,FALSE),IF(LEFT(D20,2)="3K",VLOOKUP(D20,'[2]3K'!D:G,4,FALSE),IF(LEFT(D20,2)="HK",VLOOKUP(D20,[2]HK!D:G,4,FALSE),IF(LEFT(D20,2)="OK",VLOOKUP(D20,[2]OK!D:G,4,FALSE),IF(LEFT(D20,2)="VR",VLOOKUP(D20,[2]VR!D:G,4,FALSE),"WEDSTRIJD"))))))</f>
        <v>Upward E4</v>
      </c>
    </row>
    <row r="21" spans="1:14" x14ac:dyDescent="0.3">
      <c r="A21" s="22">
        <f t="shared" si="1"/>
        <v>0.63888888888888895</v>
      </c>
      <c r="B21" s="23" t="s">
        <v>17</v>
      </c>
      <c r="C21" s="24">
        <f>A21+[2]Competitiedagen!$I$6</f>
        <v>0.66666666666666674</v>
      </c>
      <c r="D21" t="s">
        <v>111</v>
      </c>
      <c r="E21" s="25" t="str">
        <f>IF(LEFT(D21,2)="1K",VLOOKUP(D21,'[2]1K'!D:G,2,FALSE),IF(LEFT(D21,2)="2K",VLOOKUP(D21,'[2]2K'!D:G,2,FALSE),IF(LEFT(D21,2)="3K",VLOOKUP(D21,'[2]3K'!D:G,2,FALSE),IF(LEFT(D21,2)="HK",VLOOKUP(D21,[2]HK!D:G,2,FALSE),IF(LEFT(D21,2)="OK",VLOOKUP(D21,[2]OK!D:G,2,FALSE),IF(LEFT(D21,2)="VR",VLOOKUP(D21,[2]VR!D:G,2,FALSE),"GEEN"))))))</f>
        <v>Stick Flyers E2</v>
      </c>
      <c r="F21" s="18" t="s">
        <v>17</v>
      </c>
      <c r="G21" s="26" t="str">
        <f>IF(LEFT(D21,2)="1K",VLOOKUP(D21,'[2]1K'!D:G,4,FALSE),IF(LEFT(D21,2)="2K",VLOOKUP(D21,'[2]2K'!D:G,4,FALSE),IF(LEFT(D21,2)="3K",VLOOKUP(D21,'[2]3K'!D:G,4,FALSE),IF(LEFT(D21,2)="HK",VLOOKUP(D21,[2]HK!D:G,4,FALSE),IF(LEFT(D21,2)="OK",VLOOKUP(D21,[2]OK!D:G,4,FALSE),IF(LEFT(D21,2)="VR",VLOOKUP(D21,[2]VR!D:G,4,FALSE),"WEDSTRIJD"))))))</f>
        <v>Zwollywoodsticks E1</v>
      </c>
    </row>
    <row r="22" spans="1:14" x14ac:dyDescent="0.3">
      <c r="A22" s="22">
        <f t="shared" si="1"/>
        <v>0.66666666666666674</v>
      </c>
      <c r="B22" s="23" t="s">
        <v>17</v>
      </c>
      <c r="C22" s="24">
        <f>A22+[2]Competitiedagen!$I$6</f>
        <v>0.69444444444444453</v>
      </c>
      <c r="D22" t="s">
        <v>112</v>
      </c>
      <c r="E22" s="25" t="str">
        <f>IF(LEFT(D22,2)="1K",VLOOKUP(D22,'[2]1K'!D:G,2,FALSE),IF(LEFT(D22,2)="2K",VLOOKUP(D22,'[2]2K'!D:G,2,FALSE),IF(LEFT(D22,2)="3K",VLOOKUP(D22,'[2]3K'!D:G,2,FALSE),IF(LEFT(D22,2)="HK",VLOOKUP(D22,[2]HK!D:G,2,FALSE),IF(LEFT(D22,2)="OK",VLOOKUP(D22,[2]OK!D:G,2,FALSE),IF(LEFT(D22,2)="VR",VLOOKUP(D22,[2]VR!D:G,2,FALSE),"GEEN"))))))</f>
        <v>Zwollywoodsticks E2</v>
      </c>
      <c r="F22" s="18" t="s">
        <v>17</v>
      </c>
      <c r="G22" s="26" t="str">
        <f>IF(LEFT(D22,2)="1K",VLOOKUP(D22,'[2]1K'!D:G,4,FALSE),IF(LEFT(D22,2)="2K",VLOOKUP(D22,'[2]2K'!D:G,4,FALSE),IF(LEFT(D22,2)="3K",VLOOKUP(D22,'[2]3K'!D:G,4,FALSE),IF(LEFT(D22,2)="HK",VLOOKUP(D22,[2]HK!D:G,4,FALSE),IF(LEFT(D22,2)="OK",VLOOKUP(D22,[2]OK!D:G,4,FALSE),IF(LEFT(D22,2)="VR",VLOOKUP(D22,[2]VR!D:G,4,FALSE),"WEDSTRIJD"))))))</f>
        <v>Upward E4</v>
      </c>
    </row>
    <row r="23" spans="1:14" x14ac:dyDescent="0.3">
      <c r="A23" s="22">
        <f t="shared" si="1"/>
        <v>0.69444444444444453</v>
      </c>
      <c r="B23" s="23" t="s">
        <v>17</v>
      </c>
      <c r="C23" s="24">
        <f>A23+[2]Competitiedagen!$I$6</f>
        <v>0.72222222222222232</v>
      </c>
      <c r="E23" s="25" t="str">
        <f>IF(LEFT(D23,2)="1K",VLOOKUP(D23,'[2]1K'!D:G,2,FALSE),IF(LEFT(D23,2)="2K",VLOOKUP(D23,'[2]2K'!D:G,2,FALSE),IF(LEFT(D23,2)="3K",VLOOKUP(D23,'[2]3K'!D:G,2,FALSE),IF(LEFT(D23,2)="HK",VLOOKUP(D23,[2]HK!D:G,2,FALSE),IF(LEFT(D23,2)="OK",VLOOKUP(D23,[2]OK!D:G,2,FALSE),IF(LEFT(D23,2)="VR",VLOOKUP(D23,[2]VR!D:G,2,FALSE),"GEEN"))))))</f>
        <v>GEEN</v>
      </c>
      <c r="F23" s="18" t="s">
        <v>17</v>
      </c>
      <c r="G23" s="26" t="str">
        <f>IF(LEFT(D23,2)="1K",VLOOKUP(D23,'[2]1K'!D:G,4,FALSE),IF(LEFT(D23,2)="2K",VLOOKUP(D23,'[2]2K'!D:G,4,FALSE),IF(LEFT(D23,2)="3K",VLOOKUP(D23,'[2]3K'!D:G,4,FALSE),IF(LEFT(D23,2)="HK",VLOOKUP(D23,[2]HK!D:G,4,FALSE),IF(LEFT(D23,2)="OK",VLOOKUP(D23,[2]OK!D:G,4,FALSE),IF(LEFT(D23,2)="VR",VLOOKUP(D23,[2]VR!D:G,4,FALSE),"WEDSTRIJD"))))))</f>
        <v>WEDSTRIJD</v>
      </c>
    </row>
    <row r="25" spans="1:14" x14ac:dyDescent="0.3">
      <c r="A25" s="19" t="s">
        <v>40</v>
      </c>
      <c r="B25" s="20"/>
      <c r="C25" s="21" t="s">
        <v>84</v>
      </c>
      <c r="D25" s="4" t="s">
        <v>15</v>
      </c>
      <c r="E25" s="19" t="s">
        <v>16</v>
      </c>
      <c r="F25" s="20" t="s">
        <v>17</v>
      </c>
      <c r="G25" s="21" t="s">
        <v>18</v>
      </c>
      <c r="H25" s="4"/>
      <c r="I25" s="21" t="s">
        <v>19</v>
      </c>
      <c r="J25" s="4"/>
      <c r="K25" s="21" t="s">
        <v>20</v>
      </c>
    </row>
    <row r="26" spans="1:14" x14ac:dyDescent="0.3">
      <c r="A26" s="22">
        <f>[2]Competitiedagen!J6</f>
        <v>0.5</v>
      </c>
      <c r="B26" s="23" t="s">
        <v>17</v>
      </c>
      <c r="C26" s="24">
        <f>A26+[2]Competitiedagen!$K$6</f>
        <v>0.52777777777777779</v>
      </c>
      <c r="E26" s="25" t="str">
        <f>IF(LEFT(D26,2)="1K",VLOOKUP(D26,'[2]1K'!D:G,2,FALSE),IF(LEFT(D26,2)="2K",VLOOKUP(D26,'[2]2K'!D:G,2,FALSE),IF(LEFT(D26,2)="3K",VLOOKUP(D26,'[2]3K'!D:G,2,FALSE),IF(LEFT(D26,2)="HK",VLOOKUP(D26,[2]HK!D:G,2,FALSE),IF(LEFT(D26,2)="OK",VLOOKUP(D26,[2]OK!D:G,2,FALSE),IF(LEFT(D26,2)="VR",VLOOKUP(D26,[2]VR!D:G,2,FALSE),"GEEN"))))))</f>
        <v>GEEN</v>
      </c>
      <c r="F26" s="18" t="s">
        <v>17</v>
      </c>
      <c r="G26" s="26" t="str">
        <f>IF(LEFT(D26,2)="1K",VLOOKUP(D26,'[2]1K'!D:G,4,FALSE),IF(LEFT(D26,2)="2K",VLOOKUP(D26,'[2]2K'!D:G,4,FALSE),IF(LEFT(D26,2)="3K",VLOOKUP(D26,'[2]3K'!D:G,4,FALSE),IF(LEFT(D26,2)="HK",VLOOKUP(D26,[2]HK!D:G,4,FALSE),IF(LEFT(D26,2)="OK",VLOOKUP(D26,[2]OK!D:G,4,FALSE),IF(LEFT(D26,2)="VR",VLOOKUP(D26,[2]VR!D:G,4,FALSE),"WEDSTRIJD"))))))</f>
        <v>WEDSTRIJD</v>
      </c>
    </row>
    <row r="27" spans="1:14" x14ac:dyDescent="0.3">
      <c r="A27" s="22">
        <f>C26</f>
        <v>0.52777777777777779</v>
      </c>
      <c r="B27" s="23" t="s">
        <v>17</v>
      </c>
      <c r="C27" s="24">
        <f>A27+[2]Competitiedagen!$K$6</f>
        <v>0.55555555555555558</v>
      </c>
      <c r="D27" t="s">
        <v>113</v>
      </c>
      <c r="E27" s="25" t="str">
        <f>IF(LEFT(D27,2)="1K",VLOOKUP(D27,'[2]1K'!D:G,2,FALSE),IF(LEFT(D27,2)="2K",VLOOKUP(D27,'[2]2K'!D:G,2,FALSE),IF(LEFT(D27,2)="3K",VLOOKUP(D27,'[2]3K'!D:G,2,FALSE),IF(LEFT(D27,2)="HK",VLOOKUP(D27,[2]HK!D:G,2,FALSE),IF(LEFT(D27,2)="OK",VLOOKUP(D27,[2]OK!D:G,2,FALSE),IF(LEFT(D27,2)="VR",VLOOKUP(D27,[2]VR!D:G,2,FALSE),"GEEN"))))))</f>
        <v>Stick Flyers E2</v>
      </c>
      <c r="F27" s="18" t="s">
        <v>17</v>
      </c>
      <c r="G27" s="26" t="str">
        <f>IF(LEFT(D27,2)="1K",VLOOKUP(D27,'[2]1K'!D:G,4,FALSE),IF(LEFT(D27,2)="2K",VLOOKUP(D27,'[2]2K'!D:G,4,FALSE),IF(LEFT(D27,2)="3K",VLOOKUP(D27,'[2]3K'!D:G,4,FALSE),IF(LEFT(D27,2)="HK",VLOOKUP(D27,[2]HK!D:G,4,FALSE),IF(LEFT(D27,2)="OK",VLOOKUP(D27,[2]OK!D:G,4,FALSE),IF(LEFT(D27,2)="VR",VLOOKUP(D27,[2]VR!D:G,4,FALSE),"WEDSTRIJD"))))))</f>
        <v>Upward E5</v>
      </c>
    </row>
    <row r="28" spans="1:14" x14ac:dyDescent="0.3">
      <c r="A28" s="22">
        <f t="shared" ref="A28:A34" si="2">C27</f>
        <v>0.55555555555555558</v>
      </c>
      <c r="B28" s="23" t="s">
        <v>17</v>
      </c>
      <c r="C28" s="24">
        <f>A28+[2]Competitiedagen!$K$6</f>
        <v>0.58333333333333337</v>
      </c>
      <c r="D28" t="s">
        <v>114</v>
      </c>
      <c r="E28" s="25" t="str">
        <f>IF(LEFT(D28,2)="1K",VLOOKUP(D28,'[2]1K'!D:G,2,FALSE),IF(LEFT(D28,2)="2K",VLOOKUP(D28,'[2]2K'!D:G,2,FALSE),IF(LEFT(D28,2)="3K",VLOOKUP(D28,'[2]3K'!D:G,2,FALSE),IF(LEFT(D28,2)="HK",VLOOKUP(D28,[2]HK!D:G,2,FALSE),IF(LEFT(D28,2)="OK",VLOOKUP(D28,[2]OK!D:G,2,FALSE),IF(LEFT(D28,2)="VR",VLOOKUP(D28,[2]VR!D:G,2,FALSE),"GEEN"))))))</f>
        <v>Zwollywoodsticks E2</v>
      </c>
      <c r="F28" s="18" t="s">
        <v>17</v>
      </c>
      <c r="G28" s="26" t="str">
        <f>IF(LEFT(D28,2)="1K",VLOOKUP(D28,'[2]1K'!D:G,4,FALSE),IF(LEFT(D28,2)="2K",VLOOKUP(D28,'[2]2K'!D:G,4,FALSE),IF(LEFT(D28,2)="3K",VLOOKUP(D28,'[2]3K'!D:G,4,FALSE),IF(LEFT(D28,2)="HK",VLOOKUP(D28,[2]HK!D:G,4,FALSE),IF(LEFT(D28,2)="OK",VLOOKUP(D28,[2]OK!D:G,4,FALSE),IF(LEFT(D28,2)="VR",VLOOKUP(D28,[2]VR!D:G,4,FALSE),"WEDSTRIJD"))))))</f>
        <v>Stick Flyers E1</v>
      </c>
    </row>
    <row r="29" spans="1:14" x14ac:dyDescent="0.3">
      <c r="A29" s="22">
        <f t="shared" si="2"/>
        <v>0.58333333333333337</v>
      </c>
      <c r="B29" s="23" t="s">
        <v>17</v>
      </c>
      <c r="C29" s="24">
        <f>A29+[2]Competitiedagen!$K$6</f>
        <v>0.61111111111111116</v>
      </c>
      <c r="D29" t="s">
        <v>115</v>
      </c>
      <c r="E29" s="25" t="str">
        <f>IF(LEFT(D29,2)="1K",VLOOKUP(D29,'[2]1K'!D:G,2,FALSE),IF(LEFT(D29,2)="2K",VLOOKUP(D29,'[2]2K'!D:G,2,FALSE),IF(LEFT(D29,2)="3K",VLOOKUP(D29,'[2]3K'!D:G,2,FALSE),IF(LEFT(D29,2)="HK",VLOOKUP(D29,[2]HK!D:G,2,FALSE),IF(LEFT(D29,2)="OK",VLOOKUP(D29,[2]OK!D:G,2,FALSE),IF(LEFT(D29,2)="VR",VLOOKUP(D29,[2]VR!D:G,2,FALSE),"GEEN"))))))</f>
        <v>Stick Flyers E2</v>
      </c>
      <c r="F29" s="18" t="s">
        <v>17</v>
      </c>
      <c r="G29" s="26" t="str">
        <f>IF(LEFT(D29,2)="1K",VLOOKUP(D29,'[2]1K'!D:G,4,FALSE),IF(LEFT(D29,2)="2K",VLOOKUP(D29,'[2]2K'!D:G,4,FALSE),IF(LEFT(D29,2)="3K",VLOOKUP(D29,'[2]3K'!D:G,4,FALSE),IF(LEFT(D29,2)="HK",VLOOKUP(D29,[2]HK!D:G,4,FALSE),IF(LEFT(D29,2)="OK",VLOOKUP(D29,[2]OK!D:G,4,FALSE),IF(LEFT(D29,2)="VR",VLOOKUP(D29,[2]VR!D:G,4,FALSE),"WEDSTRIJD"))))))</f>
        <v>Keistad Rollers E2</v>
      </c>
    </row>
    <row r="30" spans="1:14" x14ac:dyDescent="0.3">
      <c r="A30" s="22">
        <f t="shared" si="2"/>
        <v>0.61111111111111116</v>
      </c>
      <c r="B30" s="23" t="s">
        <v>17</v>
      </c>
      <c r="C30" s="24">
        <f>A30+[2]Competitiedagen!$K$6</f>
        <v>0.63888888888888895</v>
      </c>
      <c r="D30" t="s">
        <v>116</v>
      </c>
      <c r="E30" s="25" t="str">
        <f>IF(LEFT(D30,2)="1K",VLOOKUP(D30,'[2]1K'!D:G,2,FALSE),IF(LEFT(D30,2)="2K",VLOOKUP(D30,'[2]2K'!D:G,2,FALSE),IF(LEFT(D30,2)="3K",VLOOKUP(D30,'[2]3K'!D:G,2,FALSE),IF(LEFT(D30,2)="HK",VLOOKUP(D30,[2]HK!D:G,2,FALSE),IF(LEFT(D30,2)="OK",VLOOKUP(D30,[2]OK!D:G,2,FALSE),IF(LEFT(D30,2)="VR",VLOOKUP(D30,[2]VR!D:G,2,FALSE),"GEEN"))))))</f>
        <v>Zwollywoodsticks E2</v>
      </c>
      <c r="F30" s="18" t="s">
        <v>17</v>
      </c>
      <c r="G30" s="26" t="str">
        <f>IF(LEFT(D30,2)="1K",VLOOKUP(D30,'[2]1K'!D:G,4,FALSE),IF(LEFT(D30,2)="2K",VLOOKUP(D30,'[2]2K'!D:G,4,FALSE),IF(LEFT(D30,2)="3K",VLOOKUP(D30,'[2]3K'!D:G,4,FALSE),IF(LEFT(D30,2)="HK",VLOOKUP(D30,[2]HK!D:G,4,FALSE),IF(LEFT(D30,2)="OK",VLOOKUP(D30,[2]OK!D:G,4,FALSE),IF(LEFT(D30,2)="VR",VLOOKUP(D30,[2]VR!D:G,4,FALSE),"WEDSTRIJD"))))))</f>
        <v>Keistad Rollers E1</v>
      </c>
    </row>
    <row r="31" spans="1:14" x14ac:dyDescent="0.3">
      <c r="A31" s="22">
        <f t="shared" si="2"/>
        <v>0.63888888888888895</v>
      </c>
      <c r="B31" s="23" t="s">
        <v>17</v>
      </c>
      <c r="C31" s="24">
        <f>A31+[2]Competitiedagen!$K$6</f>
        <v>0.66666666666666674</v>
      </c>
      <c r="D31" t="s">
        <v>117</v>
      </c>
      <c r="E31" s="25" t="str">
        <f>IF(LEFT(D31,2)="1K",VLOOKUP(D31,'[2]1K'!D:G,2,FALSE),IF(LEFT(D31,2)="2K",VLOOKUP(D31,'[2]2K'!D:G,2,FALSE),IF(LEFT(D31,2)="3K",VLOOKUP(D31,'[2]3K'!D:G,2,FALSE),IF(LEFT(D31,2)="HK",VLOOKUP(D31,[2]HK!D:G,2,FALSE),IF(LEFT(D31,2)="OK",VLOOKUP(D31,[2]OK!D:G,2,FALSE),IF(LEFT(D31,2)="VR",VLOOKUP(D31,[2]VR!D:G,2,FALSE),"GEEN"))))))</f>
        <v>Upward E5</v>
      </c>
      <c r="F31" s="18" t="s">
        <v>17</v>
      </c>
      <c r="G31" s="26" t="str">
        <f>IF(LEFT(D31,2)="1K",VLOOKUP(D31,'[2]1K'!D:G,4,FALSE),IF(LEFT(D31,2)="2K",VLOOKUP(D31,'[2]2K'!D:G,4,FALSE),IF(LEFT(D31,2)="3K",VLOOKUP(D31,'[2]3K'!D:G,4,FALSE),IF(LEFT(D31,2)="HK",VLOOKUP(D31,[2]HK!D:G,4,FALSE),IF(LEFT(D31,2)="OK",VLOOKUP(D31,[2]OK!D:G,4,FALSE),IF(LEFT(D31,2)="VR",VLOOKUP(D31,[2]VR!D:G,4,FALSE),"WEDSTRIJD"))))))</f>
        <v>Keistad Rollers E2</v>
      </c>
      <c r="L31" s="18"/>
      <c r="N31" s="6"/>
    </row>
    <row r="32" spans="1:14" x14ac:dyDescent="0.3">
      <c r="A32" s="22">
        <f t="shared" si="2"/>
        <v>0.66666666666666674</v>
      </c>
      <c r="B32" s="23" t="s">
        <v>17</v>
      </c>
      <c r="C32" s="24">
        <f>A32+[2]Competitiedagen!$K$6</f>
        <v>0.69444444444444453</v>
      </c>
      <c r="D32" t="s">
        <v>118</v>
      </c>
      <c r="E32" s="25" t="str">
        <f>IF(LEFT(D32,2)="1K",VLOOKUP(D32,'[2]1K'!D:G,2,FALSE),IF(LEFT(D32,2)="2K",VLOOKUP(D32,'[2]2K'!D:G,2,FALSE),IF(LEFT(D32,2)="3K",VLOOKUP(D32,'[2]3K'!D:G,2,FALSE),IF(LEFT(D32,2)="HK",VLOOKUP(D32,[2]HK!D:G,2,FALSE),IF(LEFT(D32,2)="OK",VLOOKUP(D32,[2]OK!D:G,2,FALSE),IF(LEFT(D32,2)="VR",VLOOKUP(D32,[2]VR!D:G,2,FALSE),"GEEN"))))))</f>
        <v>Stick Flyers E1</v>
      </c>
      <c r="F32" s="18" t="s">
        <v>17</v>
      </c>
      <c r="G32" s="26" t="str">
        <f>IF(LEFT(D32,2)="1K",VLOOKUP(D32,'[2]1K'!D:G,4,FALSE),IF(LEFT(D32,2)="2K",VLOOKUP(D32,'[2]2K'!D:G,4,FALSE),IF(LEFT(D32,2)="3K",VLOOKUP(D32,'[2]3K'!D:G,4,FALSE),IF(LEFT(D32,2)="HK",VLOOKUP(D32,[2]HK!D:G,4,FALSE),IF(LEFT(D32,2)="OK",VLOOKUP(D32,[2]OK!D:G,4,FALSE),IF(LEFT(D32,2)="VR",VLOOKUP(D32,[2]VR!D:G,4,FALSE),"WEDSTRIJD"))))))</f>
        <v>Keistad Rollers E1</v>
      </c>
      <c r="L32" s="18"/>
    </row>
    <row r="33" spans="1:14" x14ac:dyDescent="0.3">
      <c r="A33" s="22">
        <f t="shared" si="2"/>
        <v>0.69444444444444453</v>
      </c>
      <c r="B33" s="23" t="s">
        <v>17</v>
      </c>
      <c r="C33" s="24">
        <f>A33+[2]Competitiedagen!$K$6</f>
        <v>0.72222222222222232</v>
      </c>
      <c r="E33" s="25" t="str">
        <f>IF(LEFT(D33,2)="1K",VLOOKUP(D33,'[2]1K'!D:G,2,FALSE),IF(LEFT(D33,2)="2K",VLOOKUP(D33,'[2]2K'!D:G,2,FALSE),IF(LEFT(D33,2)="3K",VLOOKUP(D33,'[2]3K'!D:G,2,FALSE),IF(LEFT(D33,2)="HK",VLOOKUP(D33,[2]HK!D:G,2,FALSE),IF(LEFT(D33,2)="OK",VLOOKUP(D33,[2]OK!D:G,2,FALSE),IF(LEFT(D33,2)="VR",VLOOKUP(D33,[2]VR!D:G,2,FALSE),"GEEN"))))))</f>
        <v>GEEN</v>
      </c>
      <c r="F33" s="18" t="s">
        <v>17</v>
      </c>
      <c r="G33" s="26" t="str">
        <f>IF(LEFT(D33,2)="1K",VLOOKUP(D33,'[2]1K'!D:G,4,FALSE),IF(LEFT(D33,2)="2K",VLOOKUP(D33,'[2]2K'!D:G,4,FALSE),IF(LEFT(D33,2)="3K",VLOOKUP(D33,'[2]3K'!D:G,4,FALSE),IF(LEFT(D33,2)="HK",VLOOKUP(D33,[2]HK!D:G,4,FALSE),IF(LEFT(D33,2)="OK",VLOOKUP(D33,[2]OK!D:G,4,FALSE),IF(LEFT(D33,2)="VR",VLOOKUP(D33,[2]VR!D:G,4,FALSE),"WEDSTRIJD"))))))</f>
        <v>WEDSTRIJD</v>
      </c>
      <c r="L33" s="18"/>
      <c r="N33" s="6"/>
    </row>
    <row r="34" spans="1:14" x14ac:dyDescent="0.3">
      <c r="A34" s="22">
        <f t="shared" si="2"/>
        <v>0.72222222222222232</v>
      </c>
      <c r="B34" s="23" t="s">
        <v>17</v>
      </c>
      <c r="C34" s="24">
        <f>A34+[2]Competitiedagen!$K$6</f>
        <v>0.75000000000000011</v>
      </c>
      <c r="E34" s="25" t="str">
        <f>IF(LEFT(D34,2)="1K",VLOOKUP(D34,'[2]1K'!D:G,2,FALSE),IF(LEFT(D34,2)="2K",VLOOKUP(D34,'[2]2K'!D:G,2,FALSE),IF(LEFT(D34,2)="3K",VLOOKUP(D34,'[2]3K'!D:G,2,FALSE),IF(LEFT(D34,2)="HK",VLOOKUP(D34,[2]HK!D:G,2,FALSE),IF(LEFT(D34,2)="OK",VLOOKUP(D34,[2]OK!D:G,2,FALSE),IF(LEFT(D34,2)="VR",VLOOKUP(D34,[2]VR!D:G,2,FALSE),"GEEN"))))))</f>
        <v>GEEN</v>
      </c>
      <c r="F34" s="18" t="s">
        <v>17</v>
      </c>
      <c r="G34" s="26" t="str">
        <f>IF(LEFT(D34,2)="1K",VLOOKUP(D34,'[2]1K'!D:G,4,FALSE),IF(LEFT(D34,2)="2K",VLOOKUP(D34,'[2]2K'!D:G,4,FALSE),IF(LEFT(D34,2)="3K",VLOOKUP(D34,'[2]3K'!D:G,4,FALSE),IF(LEFT(D34,2)="HK",VLOOKUP(D34,[2]HK!D:G,4,FALSE),IF(LEFT(D34,2)="OK",VLOOKUP(D34,[2]OK!D:G,4,FALSE),IF(LEFT(D34,2)="VR",VLOOKUP(D34,[2]VR!D:G,4,FALSE),"WEDSTRIJD"))))))</f>
        <v>WEDSTRIJD</v>
      </c>
      <c r="L34" s="18"/>
    </row>
    <row r="35" spans="1:14" x14ac:dyDescent="0.3">
      <c r="L35" s="18"/>
    </row>
  </sheetData>
  <mergeCells count="1">
    <mergeCell ref="I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631B3-589A-4282-B218-0BF5C98D8333}">
  <dimension ref="A1:K34"/>
  <sheetViews>
    <sheetView workbookViewId="0">
      <selection activeCell="G45" sqref="G45"/>
    </sheetView>
  </sheetViews>
  <sheetFormatPr defaultRowHeight="14.4" x14ac:dyDescent="0.3"/>
  <cols>
    <col min="1" max="1" width="7.5546875" style="25" customWidth="1"/>
    <col min="2" max="2" width="1.6640625" style="18" bestFit="1" customWidth="1"/>
    <col min="3" max="3" width="6.88671875" style="26" bestFit="1" customWidth="1"/>
    <col min="4" max="4" width="6.44140625" bestFit="1" customWidth="1"/>
    <col min="5" max="5" width="25" bestFit="1" customWidth="1"/>
    <col min="6" max="6" width="1.6640625" style="18" bestFit="1" customWidth="1"/>
    <col min="7" max="7" width="25" bestFit="1" customWidth="1"/>
    <col min="8" max="8" width="1.6640625" customWidth="1"/>
    <col min="9" max="9" width="21.33203125" customWidth="1"/>
    <col min="10" max="10" width="1.6640625" customWidth="1"/>
    <col min="11" max="11" width="22.44140625" bestFit="1" customWidth="1"/>
  </cols>
  <sheetData>
    <row r="1" spans="1:11" ht="23.4" x14ac:dyDescent="0.45">
      <c r="A1" s="8" t="str">
        <f>"Wedstrijdschema "&amp;[2]Competitiedagen!A7&amp;" "&amp;[2]Competitiedagen!B7&amp;", "&amp;[2]Competitiedagen!D7</f>
        <v>Wedstrijdschema 5de competitiedag Zaterdag 23 mei 2020, Drachten</v>
      </c>
      <c r="B1" s="9"/>
      <c r="C1" s="10"/>
      <c r="D1" s="11"/>
      <c r="E1" s="9"/>
      <c r="F1" s="11"/>
      <c r="G1" s="11"/>
      <c r="H1" s="12"/>
      <c r="I1" s="11"/>
      <c r="J1" s="11"/>
      <c r="K1" s="11"/>
    </row>
    <row r="2" spans="1:11" ht="15.6" x14ac:dyDescent="0.3">
      <c r="A2" s="13" t="s">
        <v>12</v>
      </c>
      <c r="B2" s="31"/>
      <c r="C2" s="32"/>
      <c r="D2" s="16"/>
      <c r="E2" s="31" t="str">
        <f>[2]Competitiedagen!C7</f>
        <v>Stick Flyers</v>
      </c>
      <c r="F2" s="16"/>
      <c r="G2" s="17" t="s">
        <v>13</v>
      </c>
      <c r="H2" s="17"/>
      <c r="I2" s="34" t="str">
        <f>[2]Competitiedagen!E7</f>
        <v>Sporthal Drachten Leerweg 3</v>
      </c>
      <c r="J2" s="34"/>
      <c r="K2" s="34"/>
    </row>
    <row r="3" spans="1:11" ht="15.6" x14ac:dyDescent="0.3">
      <c r="A3" s="13"/>
      <c r="B3" s="31"/>
      <c r="C3" s="32"/>
      <c r="D3" s="16"/>
      <c r="E3" s="31"/>
      <c r="F3" s="16"/>
      <c r="G3" s="16"/>
      <c r="H3" s="17"/>
      <c r="J3" s="16"/>
      <c r="K3" s="16"/>
    </row>
    <row r="4" spans="1:11" x14ac:dyDescent="0.3">
      <c r="A4" s="19" t="s">
        <v>14</v>
      </c>
      <c r="B4" s="20"/>
      <c r="C4" s="21"/>
      <c r="D4" s="4" t="s">
        <v>15</v>
      </c>
      <c r="E4" s="19" t="s">
        <v>16</v>
      </c>
      <c r="F4" s="20" t="s">
        <v>17</v>
      </c>
      <c r="G4" s="21" t="s">
        <v>18</v>
      </c>
      <c r="H4" s="4"/>
      <c r="I4" s="21" t="s">
        <v>19</v>
      </c>
      <c r="J4" s="4"/>
      <c r="K4" s="21" t="s">
        <v>20</v>
      </c>
    </row>
    <row r="5" spans="1:11" x14ac:dyDescent="0.3">
      <c r="A5" s="22">
        <v>0.45833333333333331</v>
      </c>
      <c r="B5" s="23" t="s">
        <v>17</v>
      </c>
      <c r="C5" s="24">
        <f>A5+[2]Competitiedagen!$G$7</f>
        <v>0.4861111111111111</v>
      </c>
      <c r="D5" t="s">
        <v>85</v>
      </c>
      <c r="E5" s="25" t="str">
        <f>IF(LEFT(D5,2)="1K",VLOOKUP(D5,'[2]1K'!D:G,2,FALSE),IF(LEFT(D5,2)="2K",VLOOKUP(D5,'[2]2K'!D:G,2,FALSE),IF(LEFT(D5,2)="3K",VLOOKUP(D5,'[2]3K'!D:G,2,FALSE),IF(LEFT(D5,2)="HK",VLOOKUP(D5,[2]HK!D:G,2,FALSE),IF(LEFT(D5,2)="OK",VLOOKUP(D5,[2]OK!D:G,2,FALSE),IF(LEFT(D5,2)="VR",VLOOKUP(D5,[2]VR!D:G,2,FALSE),"GEEN"))))))</f>
        <v>Tukkers United E2</v>
      </c>
      <c r="F5" s="18" t="s">
        <v>17</v>
      </c>
      <c r="G5" s="26" t="str">
        <f>IF(LEFT(D5,2)="1K",VLOOKUP(D5,'[2]1K'!D:G,4,FALSE),IF(LEFT(D5,2)="2K",VLOOKUP(D5,'[2]2K'!D:G,4,FALSE),IF(LEFT(D5,2)="3K",VLOOKUP(D5,'[2]3K'!D:G,4,FALSE),IF(LEFT(D5,2)="HK",VLOOKUP(D5,[2]HK!D:G,4,FALSE),IF(LEFT(D5,2)="OK",VLOOKUP(D5,[2]OK!D:G,4,FALSE),IF(LEFT(D5,2)="VR",VLOOKUP(D5,[2]VR!D:G,4,FALSE),"WEDSTRIJD"))))))</f>
        <v>GHHC E1</v>
      </c>
    </row>
    <row r="6" spans="1:11" x14ac:dyDescent="0.3">
      <c r="A6" s="22">
        <f>C5</f>
        <v>0.4861111111111111</v>
      </c>
      <c r="B6" s="23" t="s">
        <v>17</v>
      </c>
      <c r="C6" s="24">
        <f>A6+[2]Competitiedagen!$G$7</f>
        <v>0.51388888888888884</v>
      </c>
      <c r="D6" t="s">
        <v>86</v>
      </c>
      <c r="E6" s="25" t="str">
        <f>IF(LEFT(D6,2)="1K",VLOOKUP(D6,'[2]1K'!D:G,2,FALSE),IF(LEFT(D6,2)="2K",VLOOKUP(D6,'[2]2K'!D:G,2,FALSE),IF(LEFT(D6,2)="3K",VLOOKUP(D6,'[2]3K'!D:G,2,FALSE),IF(LEFT(D6,2)="HK",VLOOKUP(D6,[2]HK!D:G,2,FALSE),IF(LEFT(D6,2)="OK",VLOOKUP(D6,[2]OK!D:G,2,FALSE),IF(LEFT(D6,2)="VR",VLOOKUP(D6,[2]VR!D:G,2,FALSE),"GEEN"))))))</f>
        <v>E-Team Emmen E2</v>
      </c>
      <c r="F6" s="18" t="s">
        <v>17</v>
      </c>
      <c r="G6" s="26" t="str">
        <f>IF(LEFT(D6,2)="1K",VLOOKUP(D6,'[2]1K'!D:G,4,FALSE),IF(LEFT(D6,2)="2K",VLOOKUP(D6,'[2]2K'!D:G,4,FALSE),IF(LEFT(D6,2)="3K",VLOOKUP(D6,'[2]3K'!D:G,4,FALSE),IF(LEFT(D6,2)="HK",VLOOKUP(D6,[2]HK!D:G,4,FALSE),IF(LEFT(D6,2)="OK",VLOOKUP(D6,[2]OK!D:G,4,FALSE),IF(LEFT(D6,2)="VR",VLOOKUP(D6,[2]VR!D:G,4,FALSE),"WEDSTRIJD"))))))</f>
        <v>Upward E3</v>
      </c>
    </row>
    <row r="7" spans="1:11" x14ac:dyDescent="0.3">
      <c r="A7" s="22">
        <f t="shared" ref="A7:A14" si="0">C6</f>
        <v>0.51388888888888884</v>
      </c>
      <c r="B7" s="23" t="s">
        <v>17</v>
      </c>
      <c r="C7" s="24">
        <f>A7+[2]Competitiedagen!$G$7</f>
        <v>0.54166666666666663</v>
      </c>
      <c r="D7" t="s">
        <v>87</v>
      </c>
      <c r="E7" s="25" t="str">
        <f>IF(LEFT(D7,2)="1K",VLOOKUP(D7,'[2]1K'!D:G,2,FALSE),IF(LEFT(D7,2)="2K",VLOOKUP(D7,'[2]2K'!D:G,2,FALSE),IF(LEFT(D7,2)="3K",VLOOKUP(D7,'[2]3K'!D:G,2,FALSE),IF(LEFT(D7,2)="HK",VLOOKUP(D7,[2]HK!D:G,2,FALSE),IF(LEFT(D7,2)="OK",VLOOKUP(D7,[2]OK!D:G,2,FALSE),IF(LEFT(D7,2)="VR",VLOOKUP(D7,[2]VR!D:G,2,FALSE),"GEEN"))))))</f>
        <v>Tukkers United E1</v>
      </c>
      <c r="F7" s="18" t="s">
        <v>17</v>
      </c>
      <c r="G7" s="26" t="str">
        <f>IF(LEFT(D7,2)="1K",VLOOKUP(D7,'[2]1K'!D:G,4,FALSE),IF(LEFT(D7,2)="2K",VLOOKUP(D7,'[2]2K'!D:G,4,FALSE),IF(LEFT(D7,2)="3K",VLOOKUP(D7,'[2]3K'!D:G,4,FALSE),IF(LEFT(D7,2)="HK",VLOOKUP(D7,[2]HK!D:G,4,FALSE),IF(LEFT(D7,2)="OK",VLOOKUP(D7,[2]OK!D:G,4,FALSE),IF(LEFT(D7,2)="VR",VLOOKUP(D7,[2]VR!D:G,4,FALSE),"WEDSTRIJD"))))))</f>
        <v>E-team Emmen E3</v>
      </c>
    </row>
    <row r="8" spans="1:11" x14ac:dyDescent="0.3">
      <c r="A8" s="22">
        <f t="shared" si="0"/>
        <v>0.54166666666666663</v>
      </c>
      <c r="B8" s="23" t="s">
        <v>17</v>
      </c>
      <c r="C8" s="24">
        <f>A8+[2]Competitiedagen!$G$7</f>
        <v>0.56944444444444442</v>
      </c>
      <c r="D8" t="s">
        <v>88</v>
      </c>
      <c r="E8" s="25" t="str">
        <f>IF(LEFT(D8,2)="1K",VLOOKUP(D8,'[2]1K'!D:G,2,FALSE),IF(LEFT(D8,2)="2K",VLOOKUP(D8,'[2]2K'!D:G,2,FALSE),IF(LEFT(D8,2)="3K",VLOOKUP(D8,'[2]3K'!D:G,2,FALSE),IF(LEFT(D8,2)="HK",VLOOKUP(D8,[2]HK!D:G,2,FALSE),IF(LEFT(D8,2)="OK",VLOOKUP(D8,[2]OK!D:G,2,FALSE),IF(LEFT(D8,2)="VR",VLOOKUP(D8,[2]VR!D:G,2,FALSE),"GEEN"))))))</f>
        <v>E-Team Emmen E2</v>
      </c>
      <c r="F8" s="18" t="s">
        <v>17</v>
      </c>
      <c r="G8" s="26" t="str">
        <f>IF(LEFT(D8,2)="1K",VLOOKUP(D8,'[2]1K'!D:G,4,FALSE),IF(LEFT(D8,2)="2K",VLOOKUP(D8,'[2]2K'!D:G,4,FALSE),IF(LEFT(D8,2)="3K",VLOOKUP(D8,'[2]3K'!D:G,4,FALSE),IF(LEFT(D8,2)="HK",VLOOKUP(D8,[2]HK!D:G,4,FALSE),IF(LEFT(D8,2)="OK",VLOOKUP(D8,[2]OK!D:G,4,FALSE),IF(LEFT(D8,2)="VR",VLOOKUP(D8,[2]VR!D:G,4,FALSE),"WEDSTRIJD"))))))</f>
        <v>GHHC E1</v>
      </c>
    </row>
    <row r="9" spans="1:11" x14ac:dyDescent="0.3">
      <c r="A9" s="22">
        <f t="shared" si="0"/>
        <v>0.56944444444444442</v>
      </c>
      <c r="B9" s="23" t="s">
        <v>17</v>
      </c>
      <c r="C9" s="24">
        <f>A9+[2]Competitiedagen!$G$7</f>
        <v>0.59722222222222221</v>
      </c>
      <c r="D9" t="s">
        <v>89</v>
      </c>
      <c r="E9" s="25" t="str">
        <f>IF(LEFT(D9,2)="1K",VLOOKUP(D9,'[2]1K'!D:G,2,FALSE),IF(LEFT(D9,2)="2K",VLOOKUP(D9,'[2]2K'!D:G,2,FALSE),IF(LEFT(D9,2)="3K",VLOOKUP(D9,'[2]3K'!D:G,2,FALSE),IF(LEFT(D9,2)="HK",VLOOKUP(D9,[2]HK!D:G,2,FALSE),IF(LEFT(D9,2)="OK",VLOOKUP(D9,[2]OK!D:G,2,FALSE),IF(LEFT(D9,2)="VR",VLOOKUP(D9,[2]VR!D:G,2,FALSE),"GEEN"))))))</f>
        <v>Tukkers United E2</v>
      </c>
      <c r="F9" s="18" t="s">
        <v>17</v>
      </c>
      <c r="G9" s="26" t="str">
        <f>IF(LEFT(D9,2)="1K",VLOOKUP(D9,'[2]1K'!D:G,4,FALSE),IF(LEFT(D9,2)="2K",VLOOKUP(D9,'[2]2K'!D:G,4,FALSE),IF(LEFT(D9,2)="3K",VLOOKUP(D9,'[2]3K'!D:G,4,FALSE),IF(LEFT(D9,2)="HK",VLOOKUP(D9,[2]HK!D:G,4,FALSE),IF(LEFT(D9,2)="OK",VLOOKUP(D9,[2]OK!D:G,4,FALSE),IF(LEFT(D9,2)="VR",VLOOKUP(D9,[2]VR!D:G,4,FALSE),"WEDSTRIJD"))))))</f>
        <v>E-team Emmen E3</v>
      </c>
    </row>
    <row r="10" spans="1:11" x14ac:dyDescent="0.3">
      <c r="A10" s="22">
        <f t="shared" si="0"/>
        <v>0.59722222222222221</v>
      </c>
      <c r="B10" s="23" t="s">
        <v>17</v>
      </c>
      <c r="C10" s="24">
        <f>A10+[2]Competitiedagen!$G$7</f>
        <v>0.625</v>
      </c>
      <c r="D10" t="s">
        <v>90</v>
      </c>
      <c r="E10" s="25" t="str">
        <f>IF(LEFT(D10,2)="1K",VLOOKUP(D10,'[2]1K'!D:G,2,FALSE),IF(LEFT(D10,2)="2K",VLOOKUP(D10,'[2]2K'!D:G,2,FALSE),IF(LEFT(D10,2)="3K",VLOOKUP(D10,'[2]3K'!D:G,2,FALSE),IF(LEFT(D10,2)="HK",VLOOKUP(D10,[2]HK!D:G,2,FALSE),IF(LEFT(D10,2)="OK",VLOOKUP(D10,[2]OK!D:G,2,FALSE),IF(LEFT(D10,2)="VR",VLOOKUP(D10,[2]VR!D:G,2,FALSE),"GEEN"))))))</f>
        <v>Tukkers United E1</v>
      </c>
      <c r="F10" s="18" t="s">
        <v>17</v>
      </c>
      <c r="G10" s="26" t="str">
        <f>IF(LEFT(D10,2)="1K",VLOOKUP(D10,'[2]1K'!D:G,4,FALSE),IF(LEFT(D10,2)="2K",VLOOKUP(D10,'[2]2K'!D:G,4,FALSE),IF(LEFT(D10,2)="3K",VLOOKUP(D10,'[2]3K'!D:G,4,FALSE),IF(LEFT(D10,2)="HK",VLOOKUP(D10,[2]HK!D:G,4,FALSE),IF(LEFT(D10,2)="OK",VLOOKUP(D10,[2]OK!D:G,4,FALSE),IF(LEFT(D10,2)="VR",VLOOKUP(D10,[2]VR!D:G,4,FALSE),"WEDSTRIJD"))))))</f>
        <v>GHHC E1</v>
      </c>
    </row>
    <row r="11" spans="1:11" x14ac:dyDescent="0.3">
      <c r="A11" s="22">
        <f t="shared" si="0"/>
        <v>0.625</v>
      </c>
      <c r="B11" s="23" t="s">
        <v>17</v>
      </c>
      <c r="C11" s="24">
        <f>A11+[2]Competitiedagen!$G$7</f>
        <v>0.65277777777777779</v>
      </c>
      <c r="D11" t="s">
        <v>91</v>
      </c>
      <c r="E11" s="25" t="str">
        <f>IF(LEFT(D11,2)="1K",VLOOKUP(D11,'[2]1K'!D:G,2,FALSE),IF(LEFT(D11,2)="2K",VLOOKUP(D11,'[2]2K'!D:G,2,FALSE),IF(LEFT(D11,2)="3K",VLOOKUP(D11,'[2]3K'!D:G,2,FALSE),IF(LEFT(D11,2)="HK",VLOOKUP(D11,[2]HK!D:G,2,FALSE),IF(LEFT(D11,2)="OK",VLOOKUP(D11,[2]OK!D:G,2,FALSE),IF(LEFT(D11,2)="VR",VLOOKUP(D11,[2]VR!D:G,2,FALSE),"GEEN"))))))</f>
        <v>Upward E3</v>
      </c>
      <c r="F11" s="18" t="s">
        <v>17</v>
      </c>
      <c r="G11" s="26" t="str">
        <f>IF(LEFT(D11,2)="1K",VLOOKUP(D11,'[2]1K'!D:G,4,FALSE),IF(LEFT(D11,2)="2K",VLOOKUP(D11,'[2]2K'!D:G,4,FALSE),IF(LEFT(D11,2)="3K",VLOOKUP(D11,'[2]3K'!D:G,4,FALSE),IF(LEFT(D11,2)="HK",VLOOKUP(D11,[2]HK!D:G,4,FALSE),IF(LEFT(D11,2)="OK",VLOOKUP(D11,[2]OK!D:G,4,FALSE),IF(LEFT(D11,2)="VR",VLOOKUP(D11,[2]VR!D:G,4,FALSE),"WEDSTRIJD"))))))</f>
        <v>Tukkers United E2</v>
      </c>
    </row>
    <row r="12" spans="1:11" x14ac:dyDescent="0.3">
      <c r="A12" s="22">
        <f t="shared" si="0"/>
        <v>0.65277777777777779</v>
      </c>
      <c r="B12" s="23" t="s">
        <v>17</v>
      </c>
      <c r="C12" s="24">
        <f>A12+[2]Competitiedagen!$G$7</f>
        <v>0.68055555555555558</v>
      </c>
      <c r="D12" t="s">
        <v>92</v>
      </c>
      <c r="E12" s="25" t="str">
        <f>IF(LEFT(D12,2)="1K",VLOOKUP(D12,'[2]1K'!D:G,2,FALSE),IF(LEFT(D12,2)="2K",VLOOKUP(D12,'[2]2K'!D:G,2,FALSE),IF(LEFT(D12,2)="3K",VLOOKUP(D12,'[2]3K'!D:G,2,FALSE),IF(LEFT(D12,2)="HK",VLOOKUP(D12,[2]HK!D:G,2,FALSE),IF(LEFT(D12,2)="OK",VLOOKUP(D12,[2]OK!D:G,2,FALSE),IF(LEFT(D12,2)="VR",VLOOKUP(D12,[2]VR!D:G,2,FALSE),"GEEN"))))))</f>
        <v>E-Team Emmen E2</v>
      </c>
      <c r="F12" s="18" t="s">
        <v>17</v>
      </c>
      <c r="G12" s="26" t="str">
        <f>IF(LEFT(D12,2)="1K",VLOOKUP(D12,'[2]1K'!D:G,4,FALSE),IF(LEFT(D12,2)="2K",VLOOKUP(D12,'[2]2K'!D:G,4,FALSE),IF(LEFT(D12,2)="3K",VLOOKUP(D12,'[2]3K'!D:G,4,FALSE),IF(LEFT(D12,2)="HK",VLOOKUP(D12,[2]HK!D:G,4,FALSE),IF(LEFT(D12,2)="OK",VLOOKUP(D12,[2]OK!D:G,4,FALSE),IF(LEFT(D12,2)="VR",VLOOKUP(D12,[2]VR!D:G,4,FALSE),"WEDSTRIJD"))))))</f>
        <v>Tukkers United E1</v>
      </c>
    </row>
    <row r="13" spans="1:11" x14ac:dyDescent="0.3">
      <c r="A13" s="22">
        <f t="shared" si="0"/>
        <v>0.68055555555555558</v>
      </c>
      <c r="B13" s="23" t="s">
        <v>17</v>
      </c>
      <c r="C13" s="24">
        <f>A13+[2]Competitiedagen!$G$7</f>
        <v>0.70833333333333337</v>
      </c>
      <c r="D13" t="s">
        <v>93</v>
      </c>
      <c r="E13" s="25" t="str">
        <f>IF(LEFT(D13,2)="1K",VLOOKUP(D13,'[2]1K'!D:G,2,FALSE),IF(LEFT(D13,2)="2K",VLOOKUP(D13,'[2]2K'!D:G,2,FALSE),IF(LEFT(D13,2)="3K",VLOOKUP(D13,'[2]3K'!D:G,2,FALSE),IF(LEFT(D13,2)="HK",VLOOKUP(D13,[2]HK!D:G,2,FALSE),IF(LEFT(D13,2)="OK",VLOOKUP(D13,[2]OK!D:G,2,FALSE),IF(LEFT(D13,2)="VR",VLOOKUP(D13,[2]VR!D:G,2,FALSE),"GEEN"))))))</f>
        <v>Upward E3</v>
      </c>
      <c r="F13" s="18" t="s">
        <v>17</v>
      </c>
      <c r="G13" s="26" t="str">
        <f>IF(LEFT(D13,2)="1K",VLOOKUP(D13,'[2]1K'!D:G,4,FALSE),IF(LEFT(D13,2)="2K",VLOOKUP(D13,'[2]2K'!D:G,4,FALSE),IF(LEFT(D13,2)="3K",VLOOKUP(D13,'[2]3K'!D:G,4,FALSE),IF(LEFT(D13,2)="HK",VLOOKUP(D13,[2]HK!D:G,4,FALSE),IF(LEFT(D13,2)="OK",VLOOKUP(D13,[2]OK!D:G,4,FALSE),IF(LEFT(D13,2)="VR",VLOOKUP(D13,[2]VR!D:G,4,FALSE),"WEDSTRIJD"))))))</f>
        <v>E-team Emmen E3</v>
      </c>
    </row>
    <row r="14" spans="1:11" x14ac:dyDescent="0.3">
      <c r="A14" s="22">
        <f t="shared" si="0"/>
        <v>0.70833333333333337</v>
      </c>
      <c r="B14" s="23" t="s">
        <v>17</v>
      </c>
      <c r="C14" s="24">
        <f>A14+[2]Competitiedagen!$G$7</f>
        <v>0.73611111111111116</v>
      </c>
      <c r="E14" s="25" t="str">
        <f>IF(LEFT(D14,2)="1K",VLOOKUP(D14,'[2]1K'!D:G,2,FALSE),IF(LEFT(D14,2)="2K",VLOOKUP(D14,'[2]2K'!D:G,2,FALSE),IF(LEFT(D14,2)="3K",VLOOKUP(D14,'[2]3K'!D:G,2,FALSE),IF(LEFT(D14,2)="HK",VLOOKUP(D14,[2]HK!D:G,2,FALSE),IF(LEFT(D14,2)="OK",VLOOKUP(D14,[2]OK!D:G,2,FALSE),IF(LEFT(D14,2)="VR",VLOOKUP(D14,[2]VR!D:G,2,FALSE),"GEEN"))))))</f>
        <v>GEEN</v>
      </c>
      <c r="F14" s="18" t="s">
        <v>17</v>
      </c>
      <c r="G14" s="26" t="str">
        <f>IF(LEFT(D14,2)="1K",VLOOKUP(D14,'[2]1K'!D:G,4,FALSE),IF(LEFT(D14,2)="2K",VLOOKUP(D14,'[2]2K'!D:G,4,FALSE),IF(LEFT(D14,2)="3K",VLOOKUP(D14,'[2]3K'!D:G,4,FALSE),IF(LEFT(D14,2)="HK",VLOOKUP(D14,[2]HK!D:G,4,FALSE),IF(LEFT(D14,2)="OK",VLOOKUP(D14,[2]OK!D:G,4,FALSE),IF(LEFT(D14,2)="VR",VLOOKUP(D14,[2]VR!D:G,4,FALSE),"WEDSTRIJD"))))))</f>
        <v>WEDSTRIJD</v>
      </c>
    </row>
    <row r="15" spans="1:11" x14ac:dyDescent="0.3">
      <c r="A15" s="22"/>
      <c r="B15" s="23"/>
      <c r="C15" s="24"/>
      <c r="E15" s="25"/>
      <c r="G15" s="26"/>
    </row>
    <row r="16" spans="1:11" x14ac:dyDescent="0.3">
      <c r="A16" s="19" t="s">
        <v>30</v>
      </c>
      <c r="B16" s="20"/>
      <c r="C16" s="21"/>
      <c r="D16" s="4" t="s">
        <v>15</v>
      </c>
      <c r="E16" s="19" t="s">
        <v>16</v>
      </c>
      <c r="F16" s="20" t="s">
        <v>17</v>
      </c>
      <c r="G16" s="21" t="s">
        <v>18</v>
      </c>
      <c r="H16" s="4"/>
      <c r="I16" s="21" t="s">
        <v>19</v>
      </c>
      <c r="J16" s="4"/>
      <c r="K16" s="21" t="s">
        <v>20</v>
      </c>
    </row>
    <row r="17" spans="1:11" x14ac:dyDescent="0.3">
      <c r="A17" s="22">
        <v>0.45833333333333331</v>
      </c>
      <c r="B17" s="23" t="s">
        <v>17</v>
      </c>
      <c r="C17" s="24">
        <f>A17+[2]Competitiedagen!$I$7</f>
        <v>0.4861111111111111</v>
      </c>
      <c r="E17" s="25" t="str">
        <f>IF(LEFT(D17,2)="1K",VLOOKUP(D17,'[2]1K'!D:G,2,FALSE),IF(LEFT(D17,2)="2K",VLOOKUP(D17,'[2]2K'!D:G,2,FALSE),IF(LEFT(D17,2)="3K",VLOOKUP(D17,'[2]3K'!D:G,2,FALSE),IF(LEFT(D17,2)="HK",VLOOKUP(D17,[2]HK!D:G,2,FALSE),IF(LEFT(D17,2)="OK",VLOOKUP(D17,[2]OK!D:G,2,FALSE),IF(LEFT(D17,2)="VR",VLOOKUP(D17,[2]VR!D:G,2,FALSE),"GEEN"))))))</f>
        <v>GEEN</v>
      </c>
      <c r="F17" s="18" t="s">
        <v>17</v>
      </c>
      <c r="G17" s="26" t="str">
        <f>IF(LEFT(D17,2)="1K",VLOOKUP(D17,'[2]1K'!D:G,4,FALSE),IF(LEFT(D17,2)="2K",VLOOKUP(D17,'[2]2K'!D:G,4,FALSE),IF(LEFT(D17,2)="3K",VLOOKUP(D17,'[2]3K'!D:G,4,FALSE),IF(LEFT(D17,2)="HK",VLOOKUP(D17,[2]HK!D:G,4,FALSE),IF(LEFT(D17,2)="OK",VLOOKUP(D17,[2]OK!D:G,4,FALSE),IF(LEFT(D17,2)="VR",VLOOKUP(D17,[2]VR!D:G,4,FALSE),"WEDSTRIJD"))))))</f>
        <v>WEDSTRIJD</v>
      </c>
    </row>
    <row r="18" spans="1:11" x14ac:dyDescent="0.3">
      <c r="A18" s="22">
        <f>C17</f>
        <v>0.4861111111111111</v>
      </c>
      <c r="B18" s="23" t="s">
        <v>17</v>
      </c>
      <c r="C18" s="24">
        <f>A18+[2]Competitiedagen!$I$7</f>
        <v>0.51388888888888884</v>
      </c>
      <c r="D18" t="s">
        <v>119</v>
      </c>
      <c r="E18" s="25" t="str">
        <f>IF(LEFT(D18,2)="1K",VLOOKUP(D18,'[2]1K'!D:G,2,FALSE),IF(LEFT(D18,2)="2K",VLOOKUP(D18,'[2]2K'!D:G,2,FALSE),IF(LEFT(D18,2)="3K",VLOOKUP(D18,'[2]3K'!D:G,2,FALSE),IF(LEFT(D18,2)="HK",VLOOKUP(D18,[2]HK!D:G,2,FALSE),IF(LEFT(D18,2)="OK",VLOOKUP(D18,[2]OK!D:G,2,FALSE),IF(LEFT(D18,2)="VR",VLOOKUP(D18,[2]VR!D:G,2,FALSE),"GEEN"))))))</f>
        <v>Keistad Rollers E1</v>
      </c>
      <c r="F18" s="18" t="s">
        <v>17</v>
      </c>
      <c r="G18" s="26" t="str">
        <f>IF(LEFT(D18,2)="1K",VLOOKUP(D18,'[2]1K'!D:G,4,FALSE),IF(LEFT(D18,2)="2K",VLOOKUP(D18,'[2]2K'!D:G,4,FALSE),IF(LEFT(D18,2)="3K",VLOOKUP(D18,'[2]3K'!D:G,4,FALSE),IF(LEFT(D18,2)="HK",VLOOKUP(D18,[2]HK!D:G,4,FALSE),IF(LEFT(D18,2)="OK",VLOOKUP(D18,[2]OK!D:G,4,FALSE),IF(LEFT(D18,2)="VR",VLOOKUP(D18,[2]VR!D:G,4,FALSE),"WEDSTRIJD"))))))</f>
        <v>Upward E4</v>
      </c>
    </row>
    <row r="19" spans="1:11" x14ac:dyDescent="0.3">
      <c r="A19" s="22">
        <f t="shared" ref="A19:A24" si="1">C18</f>
        <v>0.51388888888888884</v>
      </c>
      <c r="B19" s="23" t="s">
        <v>17</v>
      </c>
      <c r="C19" s="24">
        <f>A19+[2]Competitiedagen!$I$7</f>
        <v>0.54166666666666663</v>
      </c>
      <c r="D19" t="s">
        <v>120</v>
      </c>
      <c r="E19" s="25" t="str">
        <f>IF(LEFT(D19,2)="1K",VLOOKUP(D19,'[2]1K'!D:G,2,FALSE),IF(LEFT(D19,2)="2K",VLOOKUP(D19,'[2]2K'!D:G,2,FALSE),IF(LEFT(D19,2)="3K",VLOOKUP(D19,'[2]3K'!D:G,2,FALSE),IF(LEFT(D19,2)="HK",VLOOKUP(D19,[2]HK!D:G,2,FALSE),IF(LEFT(D19,2)="OK",VLOOKUP(D19,[2]OK!D:G,2,FALSE),IF(LEFT(D19,2)="VR",VLOOKUP(D19,[2]VR!D:G,2,FALSE),"GEEN"))))))</f>
        <v>Zwollywoodsticks E1</v>
      </c>
      <c r="F19" s="18" t="s">
        <v>17</v>
      </c>
      <c r="G19" s="26" t="str">
        <f>IF(LEFT(D19,2)="1K",VLOOKUP(D19,'[2]1K'!D:G,4,FALSE),IF(LEFT(D19,2)="2K",VLOOKUP(D19,'[2]2K'!D:G,4,FALSE),IF(LEFT(D19,2)="3K",VLOOKUP(D19,'[2]3K'!D:G,4,FALSE),IF(LEFT(D19,2)="HK",VLOOKUP(D19,[2]HK!D:G,4,FALSE),IF(LEFT(D19,2)="OK",VLOOKUP(D19,[2]OK!D:G,4,FALSE),IF(LEFT(D19,2)="VR",VLOOKUP(D19,[2]VR!D:G,4,FALSE),"WEDSTRIJD"))))))</f>
        <v>Keistad Rollers E2</v>
      </c>
    </row>
    <row r="20" spans="1:11" x14ac:dyDescent="0.3">
      <c r="A20" s="22">
        <f t="shared" si="1"/>
        <v>0.54166666666666663</v>
      </c>
      <c r="B20" s="23" t="s">
        <v>17</v>
      </c>
      <c r="C20" s="24">
        <f>A20+[2]Competitiedagen!$I$7</f>
        <v>0.56944444444444442</v>
      </c>
      <c r="D20" t="s">
        <v>121</v>
      </c>
      <c r="E20" s="25" t="str">
        <f>IF(LEFT(D20,2)="1K",VLOOKUP(D20,'[2]1K'!D:G,2,FALSE),IF(LEFT(D20,2)="2K",VLOOKUP(D20,'[2]2K'!D:G,2,FALSE),IF(LEFT(D20,2)="3K",VLOOKUP(D20,'[2]3K'!D:G,2,FALSE),IF(LEFT(D20,2)="HK",VLOOKUP(D20,[2]HK!D:G,2,FALSE),IF(LEFT(D20,2)="OK",VLOOKUP(D20,[2]OK!D:G,2,FALSE),IF(LEFT(D20,2)="VR",VLOOKUP(D20,[2]VR!D:G,2,FALSE),"GEEN"))))))</f>
        <v>Keistad Rollers E1</v>
      </c>
      <c r="F20" s="18" t="s">
        <v>17</v>
      </c>
      <c r="G20" s="26" t="str">
        <f>IF(LEFT(D20,2)="1K",VLOOKUP(D20,'[2]1K'!D:G,4,FALSE),IF(LEFT(D20,2)="2K",VLOOKUP(D20,'[2]2K'!D:G,4,FALSE),IF(LEFT(D20,2)="3K",VLOOKUP(D20,'[2]3K'!D:G,4,FALSE),IF(LEFT(D20,2)="HK",VLOOKUP(D20,[2]HK!D:G,4,FALSE),IF(LEFT(D20,2)="OK",VLOOKUP(D20,[2]OK!D:G,4,FALSE),IF(LEFT(D20,2)="VR",VLOOKUP(D20,[2]VR!D:G,4,FALSE),"WEDSTRIJD"))))))</f>
        <v>Stick Flyers E1</v>
      </c>
    </row>
    <row r="21" spans="1:11" x14ac:dyDescent="0.3">
      <c r="A21" s="22">
        <f t="shared" si="1"/>
        <v>0.56944444444444442</v>
      </c>
      <c r="B21" s="23" t="s">
        <v>17</v>
      </c>
      <c r="C21" s="24">
        <f>A21+[2]Competitiedagen!$I$7</f>
        <v>0.59722222222222221</v>
      </c>
      <c r="D21" t="s">
        <v>122</v>
      </c>
      <c r="E21" s="25" t="str">
        <f>IF(LEFT(D21,2)="1K",VLOOKUP(D21,'[2]1K'!D:G,2,FALSE),IF(LEFT(D21,2)="2K",VLOOKUP(D21,'[2]2K'!D:G,2,FALSE),IF(LEFT(D21,2)="3K",VLOOKUP(D21,'[2]3K'!D:G,2,FALSE),IF(LEFT(D21,2)="HK",VLOOKUP(D21,[2]HK!D:G,2,FALSE),IF(LEFT(D21,2)="OK",VLOOKUP(D21,[2]OK!D:G,2,FALSE),IF(LEFT(D21,2)="VR",VLOOKUP(D21,[2]VR!D:G,2,FALSE),"GEEN"))))))</f>
        <v>Zwollywoodsticks E1</v>
      </c>
      <c r="F21" s="18" t="s">
        <v>17</v>
      </c>
      <c r="G21" s="26" t="str">
        <f>IF(LEFT(D21,2)="1K",VLOOKUP(D21,'[2]1K'!D:G,4,FALSE),IF(LEFT(D21,2)="2K",VLOOKUP(D21,'[2]2K'!D:G,4,FALSE),IF(LEFT(D21,2)="3K",VLOOKUP(D21,'[2]3K'!D:G,4,FALSE),IF(LEFT(D21,2)="HK",VLOOKUP(D21,[2]HK!D:G,4,FALSE),IF(LEFT(D21,2)="OK",VLOOKUP(D21,[2]OK!D:G,4,FALSE),IF(LEFT(D21,2)="VR",VLOOKUP(D21,[2]VR!D:G,4,FALSE),"WEDSTRIJD"))))))</f>
        <v>Upward E5</v>
      </c>
    </row>
    <row r="22" spans="1:11" x14ac:dyDescent="0.3">
      <c r="A22" s="22">
        <f t="shared" si="1"/>
        <v>0.59722222222222221</v>
      </c>
      <c r="B22" s="23" t="s">
        <v>17</v>
      </c>
      <c r="C22" s="24">
        <f>A22+[2]Competitiedagen!$I$7</f>
        <v>0.625</v>
      </c>
      <c r="D22" t="s">
        <v>123</v>
      </c>
      <c r="E22" s="25" t="str">
        <f>IF(LEFT(D22,2)="1K",VLOOKUP(D22,'[2]1K'!D:G,2,FALSE),IF(LEFT(D22,2)="2K",VLOOKUP(D22,'[2]2K'!D:G,2,FALSE),IF(LEFT(D22,2)="3K",VLOOKUP(D22,'[2]3K'!D:G,2,FALSE),IF(LEFT(D22,2)="HK",VLOOKUP(D22,[2]HK!D:G,2,FALSE),IF(LEFT(D22,2)="OK",VLOOKUP(D22,[2]OK!D:G,2,FALSE),IF(LEFT(D22,2)="VR",VLOOKUP(D22,[2]VR!D:G,2,FALSE),"GEEN"))))))</f>
        <v>Keistad Rollers E1</v>
      </c>
      <c r="F22" s="18" t="s">
        <v>17</v>
      </c>
      <c r="G22" s="26" t="str">
        <f>IF(LEFT(D22,2)="1K",VLOOKUP(D22,'[2]1K'!D:G,4,FALSE),IF(LEFT(D22,2)="2K",VLOOKUP(D22,'[2]2K'!D:G,4,FALSE),IF(LEFT(D22,2)="3K",VLOOKUP(D22,'[2]3K'!D:G,4,FALSE),IF(LEFT(D22,2)="HK",VLOOKUP(D22,[2]HK!D:G,4,FALSE),IF(LEFT(D22,2)="OK",VLOOKUP(D22,[2]OK!D:G,4,FALSE),IF(LEFT(D22,2)="VR",VLOOKUP(D22,[2]VR!D:G,4,FALSE),"WEDSTRIJD"))))))</f>
        <v>Zwollywoodsticks E2</v>
      </c>
    </row>
    <row r="23" spans="1:11" x14ac:dyDescent="0.3">
      <c r="A23" s="22">
        <f t="shared" si="1"/>
        <v>0.625</v>
      </c>
      <c r="B23" s="23" t="s">
        <v>17</v>
      </c>
      <c r="C23" s="24">
        <f>A23+[2]Competitiedagen!$I$7</f>
        <v>0.65277777777777779</v>
      </c>
      <c r="D23" t="s">
        <v>124</v>
      </c>
      <c r="E23" s="25" t="str">
        <f>IF(LEFT(D23,2)="1K",VLOOKUP(D23,'[2]1K'!D:G,2,FALSE),IF(LEFT(D23,2)="2K",VLOOKUP(D23,'[2]2K'!D:G,2,FALSE),IF(LEFT(D23,2)="3K",VLOOKUP(D23,'[2]3K'!D:G,2,FALSE),IF(LEFT(D23,2)="HK",VLOOKUP(D23,[2]HK!D:G,2,FALSE),IF(LEFT(D23,2)="OK",VLOOKUP(D23,[2]OK!D:G,2,FALSE),IF(LEFT(D23,2)="VR",VLOOKUP(D23,[2]VR!D:G,2,FALSE),"GEEN"))))))</f>
        <v>Zwollywoodsticks E1</v>
      </c>
      <c r="F23" s="18" t="s">
        <v>17</v>
      </c>
      <c r="G23" s="26" t="str">
        <f>IF(LEFT(D23,2)="1K",VLOOKUP(D23,'[2]1K'!D:G,4,FALSE),IF(LEFT(D23,2)="2K",VLOOKUP(D23,'[2]2K'!D:G,4,FALSE),IF(LEFT(D23,2)="3K",VLOOKUP(D23,'[2]3K'!D:G,4,FALSE),IF(LEFT(D23,2)="HK",VLOOKUP(D23,[2]HK!D:G,4,FALSE),IF(LEFT(D23,2)="OK",VLOOKUP(D23,[2]OK!D:G,4,FALSE),IF(LEFT(D23,2)="VR",VLOOKUP(D23,[2]VR!D:G,4,FALSE),"WEDSTRIJD"))))))</f>
        <v>Stick Flyers E2</v>
      </c>
    </row>
    <row r="24" spans="1:11" x14ac:dyDescent="0.3">
      <c r="A24" s="22">
        <f t="shared" si="1"/>
        <v>0.65277777777777779</v>
      </c>
      <c r="B24" s="23" t="s">
        <v>17</v>
      </c>
      <c r="C24" s="24">
        <f>A24+[2]Competitiedagen!$I$7</f>
        <v>0.68055555555555558</v>
      </c>
      <c r="E24" s="25" t="str">
        <f>IF(LEFT(D24,2)="1K",VLOOKUP(D24,'[2]1K'!D:G,2,FALSE),IF(LEFT(D24,2)="2K",VLOOKUP(D24,'[2]2K'!D:G,2,FALSE),IF(LEFT(D24,2)="3K",VLOOKUP(D24,'[2]3K'!D:G,2,FALSE),IF(LEFT(D24,2)="HK",VLOOKUP(D24,[2]HK!D:G,2,FALSE),IF(LEFT(D24,2)="OK",VLOOKUP(D24,[2]OK!D:G,2,FALSE),IF(LEFT(D24,2)="VR",VLOOKUP(D24,[2]VR!D:G,2,FALSE),"GEEN"))))))</f>
        <v>GEEN</v>
      </c>
      <c r="F24" s="18" t="s">
        <v>17</v>
      </c>
      <c r="G24" s="26" t="str">
        <f>IF(LEFT(D24,2)="1K",VLOOKUP(D24,'[2]1K'!D:G,4,FALSE),IF(LEFT(D24,2)="2K",VLOOKUP(D24,'[2]2K'!D:G,4,FALSE),IF(LEFT(D24,2)="3K",VLOOKUP(D24,'[2]3K'!D:G,4,FALSE),IF(LEFT(D24,2)="HK",VLOOKUP(D24,[2]HK!D:G,4,FALSE),IF(LEFT(D24,2)="OK",VLOOKUP(D24,[2]OK!D:G,4,FALSE),IF(LEFT(D24,2)="VR",VLOOKUP(D24,[2]VR!D:G,4,FALSE),"WEDSTRIJD"))))))</f>
        <v>WEDSTRIJD</v>
      </c>
    </row>
    <row r="26" spans="1:11" x14ac:dyDescent="0.3">
      <c r="A26" s="19" t="s">
        <v>40</v>
      </c>
      <c r="B26" s="20"/>
      <c r="C26" s="21"/>
      <c r="D26" s="4" t="s">
        <v>15</v>
      </c>
      <c r="E26" s="19" t="s">
        <v>16</v>
      </c>
      <c r="F26" s="20" t="s">
        <v>17</v>
      </c>
      <c r="G26" s="21" t="s">
        <v>18</v>
      </c>
      <c r="H26" s="4"/>
      <c r="I26" s="21" t="s">
        <v>19</v>
      </c>
      <c r="J26" s="4"/>
      <c r="K26" s="21" t="s">
        <v>20</v>
      </c>
    </row>
    <row r="27" spans="1:11" x14ac:dyDescent="0.3">
      <c r="A27" s="22">
        <v>0.45833333333333331</v>
      </c>
      <c r="B27" s="23" t="s">
        <v>17</v>
      </c>
      <c r="C27" s="24">
        <f>A27+[2]Competitiedagen!$K$7</f>
        <v>0.4861111111111111</v>
      </c>
      <c r="E27" s="25" t="str">
        <f>IF(LEFT(D27,2)="1K",VLOOKUP(D27,'[2]1K'!D:G,2,FALSE),IF(LEFT(D27,2)="2K",VLOOKUP(D27,'[2]2K'!D:G,2,FALSE),IF(LEFT(D27,2)="3K",VLOOKUP(D27,'[2]3K'!D:G,2,FALSE),IF(LEFT(D27,2)="HK",VLOOKUP(D27,[2]HK!D:G,2,FALSE),IF(LEFT(D27,2)="OK",VLOOKUP(D27,[2]OK!D:G,2,FALSE),IF(LEFT(D27,2)="VR",VLOOKUP(D27,[2]VR!D:G,2,FALSE),"GEEN"))))))</f>
        <v>GEEN</v>
      </c>
      <c r="F27" s="18" t="s">
        <v>17</v>
      </c>
      <c r="G27" s="26" t="str">
        <f>IF(LEFT(D27,2)="1K",VLOOKUP(D27,'[2]1K'!D:G,4,FALSE),IF(LEFT(D27,2)="2K",VLOOKUP(D27,'[2]2K'!D:G,4,FALSE),IF(LEFT(D27,2)="3K",VLOOKUP(D27,'[2]3K'!D:G,4,FALSE),IF(LEFT(D27,2)="HK",VLOOKUP(D27,[2]HK!D:G,4,FALSE),IF(LEFT(D27,2)="OK",VLOOKUP(D27,[2]OK!D:G,4,FALSE),IF(LEFT(D27,2)="VR",VLOOKUP(D27,[2]VR!D:G,4,FALSE),"WEDSTRIJD"))))))</f>
        <v>WEDSTRIJD</v>
      </c>
    </row>
    <row r="28" spans="1:11" x14ac:dyDescent="0.3">
      <c r="A28" s="22">
        <f>C27</f>
        <v>0.4861111111111111</v>
      </c>
      <c r="B28" s="23" t="s">
        <v>17</v>
      </c>
      <c r="C28" s="24">
        <f>A28+[2]Competitiedagen!$K$7</f>
        <v>0.51388888888888884</v>
      </c>
      <c r="D28" t="s">
        <v>125</v>
      </c>
      <c r="E28" s="25" t="str">
        <f>IF(LEFT(D28,2)="1K",VLOOKUP(D28,'[2]1K'!D:G,2,FALSE),IF(LEFT(D28,2)="2K",VLOOKUP(D28,'[2]2K'!D:G,2,FALSE),IF(LEFT(D28,2)="3K",VLOOKUP(D28,'[2]3K'!D:G,2,FALSE),IF(LEFT(D28,2)="HK",VLOOKUP(D28,[2]HK!D:G,2,FALSE),IF(LEFT(D28,2)="OK",VLOOKUP(D28,[2]OK!D:G,2,FALSE),IF(LEFT(D28,2)="VR",VLOOKUP(D28,[2]VR!D:G,2,FALSE),"GEEN"))))))</f>
        <v>Stick Flyers E1</v>
      </c>
      <c r="F28" s="18" t="s">
        <v>17</v>
      </c>
      <c r="G28" s="26" t="str">
        <f>IF(LEFT(D28,2)="1K",VLOOKUP(D28,'[2]1K'!D:G,4,FALSE),IF(LEFT(D28,2)="2K",VLOOKUP(D28,'[2]2K'!D:G,4,FALSE),IF(LEFT(D28,2)="3K",VLOOKUP(D28,'[2]3K'!D:G,4,FALSE),IF(LEFT(D28,2)="HK",VLOOKUP(D28,[2]HK!D:G,4,FALSE),IF(LEFT(D28,2)="OK",VLOOKUP(D28,[2]OK!D:G,4,FALSE),IF(LEFT(D28,2)="VR",VLOOKUP(D28,[2]VR!D:G,4,FALSE),"WEDSTRIJD"))))))</f>
        <v>Zwollywoodsticks E2</v>
      </c>
    </row>
    <row r="29" spans="1:11" x14ac:dyDescent="0.3">
      <c r="A29" s="22">
        <f t="shared" ref="A29:A34" si="2">C28</f>
        <v>0.51388888888888884</v>
      </c>
      <c r="B29" s="23" t="s">
        <v>17</v>
      </c>
      <c r="C29" s="24">
        <f>A29+[2]Competitiedagen!$K$7</f>
        <v>0.54166666666666663</v>
      </c>
      <c r="D29" t="s">
        <v>126</v>
      </c>
      <c r="E29" s="25" t="str">
        <f>IF(LEFT(D29,2)="1K",VLOOKUP(D29,'[2]1K'!D:G,2,FALSE),IF(LEFT(D29,2)="2K",VLOOKUP(D29,'[2]2K'!D:G,2,FALSE),IF(LEFT(D29,2)="3K",VLOOKUP(D29,'[2]3K'!D:G,2,FALSE),IF(LEFT(D29,2)="HK",VLOOKUP(D29,[2]HK!D:G,2,FALSE),IF(LEFT(D29,2)="OK",VLOOKUP(D29,[2]OK!D:G,2,FALSE),IF(LEFT(D29,2)="VR",VLOOKUP(D29,[2]VR!D:G,2,FALSE),"GEEN"))))))</f>
        <v>Upward E5</v>
      </c>
      <c r="F29" s="18" t="s">
        <v>17</v>
      </c>
      <c r="G29" s="26" t="str">
        <f>IF(LEFT(D29,2)="1K",VLOOKUP(D29,'[2]1K'!D:G,4,FALSE),IF(LEFT(D29,2)="2K",VLOOKUP(D29,'[2]2K'!D:G,4,FALSE),IF(LEFT(D29,2)="3K",VLOOKUP(D29,'[2]3K'!D:G,4,FALSE),IF(LEFT(D29,2)="HK",VLOOKUP(D29,[2]HK!D:G,4,FALSE),IF(LEFT(D29,2)="OK",VLOOKUP(D29,[2]OK!D:G,4,FALSE),IF(LEFT(D29,2)="VR",VLOOKUP(D29,[2]VR!D:G,4,FALSE),"WEDSTRIJD"))))))</f>
        <v>Stick Flyers E2</v>
      </c>
    </row>
    <row r="30" spans="1:11" x14ac:dyDescent="0.3">
      <c r="A30" s="22">
        <f t="shared" si="2"/>
        <v>0.54166666666666663</v>
      </c>
      <c r="B30" s="23" t="s">
        <v>17</v>
      </c>
      <c r="C30" s="24">
        <f>A30+[2]Competitiedagen!$K$7</f>
        <v>0.56944444444444442</v>
      </c>
      <c r="D30" t="s">
        <v>127</v>
      </c>
      <c r="E30" s="25" t="str">
        <f>IF(LEFT(D30,2)="1K",VLOOKUP(D30,'[2]1K'!D:G,2,FALSE),IF(LEFT(D30,2)="2K",VLOOKUP(D30,'[2]2K'!D:G,2,FALSE),IF(LEFT(D30,2)="3K",VLOOKUP(D30,'[2]3K'!D:G,2,FALSE),IF(LEFT(D30,2)="HK",VLOOKUP(D30,[2]HK!D:G,2,FALSE),IF(LEFT(D30,2)="OK",VLOOKUP(D30,[2]OK!D:G,2,FALSE),IF(LEFT(D30,2)="VR",VLOOKUP(D30,[2]VR!D:G,2,FALSE),"GEEN"))))))</f>
        <v>Upward E4</v>
      </c>
      <c r="F30" s="18" t="s">
        <v>17</v>
      </c>
      <c r="G30" s="26" t="str">
        <f>IF(LEFT(D30,2)="1K",VLOOKUP(D30,'[2]1K'!D:G,4,FALSE),IF(LEFT(D30,2)="2K",VLOOKUP(D30,'[2]2K'!D:G,4,FALSE),IF(LEFT(D30,2)="3K",VLOOKUP(D30,'[2]3K'!D:G,4,FALSE),IF(LEFT(D30,2)="HK",VLOOKUP(D30,[2]HK!D:G,4,FALSE),IF(LEFT(D30,2)="OK",VLOOKUP(D30,[2]OK!D:G,4,FALSE),IF(LEFT(D30,2)="VR",VLOOKUP(D30,[2]VR!D:G,4,FALSE),"WEDSTRIJD"))))))</f>
        <v>Zwollywoodsticks E2</v>
      </c>
    </row>
    <row r="31" spans="1:11" x14ac:dyDescent="0.3">
      <c r="A31" s="22">
        <f t="shared" si="2"/>
        <v>0.56944444444444442</v>
      </c>
      <c r="B31" s="23" t="s">
        <v>17</v>
      </c>
      <c r="C31" s="24">
        <f>A31+[2]Competitiedagen!$K$7</f>
        <v>0.59722222222222221</v>
      </c>
      <c r="D31" t="s">
        <v>128</v>
      </c>
      <c r="E31" s="25" t="str">
        <f>IF(LEFT(D31,2)="1K",VLOOKUP(D31,'[2]1K'!D:G,2,FALSE),IF(LEFT(D31,2)="2K",VLOOKUP(D31,'[2]2K'!D:G,2,FALSE),IF(LEFT(D31,2)="3K",VLOOKUP(D31,'[2]3K'!D:G,2,FALSE),IF(LEFT(D31,2)="HK",VLOOKUP(D31,[2]HK!D:G,2,FALSE),IF(LEFT(D31,2)="OK",VLOOKUP(D31,[2]OK!D:G,2,FALSE),IF(LEFT(D31,2)="VR",VLOOKUP(D31,[2]VR!D:G,2,FALSE),"GEEN"))))))</f>
        <v>Keistad Rollers E2</v>
      </c>
      <c r="F31" s="18" t="s">
        <v>17</v>
      </c>
      <c r="G31" s="26" t="str">
        <f>IF(LEFT(D31,2)="1K",VLOOKUP(D31,'[2]1K'!D:G,4,FALSE),IF(LEFT(D31,2)="2K",VLOOKUP(D31,'[2]2K'!D:G,4,FALSE),IF(LEFT(D31,2)="3K",VLOOKUP(D31,'[2]3K'!D:G,4,FALSE),IF(LEFT(D31,2)="HK",VLOOKUP(D31,[2]HK!D:G,4,FALSE),IF(LEFT(D31,2)="OK",VLOOKUP(D31,[2]OK!D:G,4,FALSE),IF(LEFT(D31,2)="VR",VLOOKUP(D31,[2]VR!D:G,4,FALSE),"WEDSTRIJD"))))))</f>
        <v>Stick Flyers E2</v>
      </c>
    </row>
    <row r="32" spans="1:11" x14ac:dyDescent="0.3">
      <c r="A32" s="22">
        <f t="shared" si="2"/>
        <v>0.59722222222222221</v>
      </c>
      <c r="B32" s="23" t="s">
        <v>17</v>
      </c>
      <c r="C32" s="24">
        <f>A32+[2]Competitiedagen!$K$7</f>
        <v>0.625</v>
      </c>
      <c r="D32" t="s">
        <v>129</v>
      </c>
      <c r="E32" s="25" t="str">
        <f>IF(LEFT(D32,2)="1K",VLOOKUP(D32,'[2]1K'!D:G,2,FALSE),IF(LEFT(D32,2)="2K",VLOOKUP(D32,'[2]2K'!D:G,2,FALSE),IF(LEFT(D32,2)="3K",VLOOKUP(D32,'[2]3K'!D:G,2,FALSE),IF(LEFT(D32,2)="HK",VLOOKUP(D32,[2]HK!D:G,2,FALSE),IF(LEFT(D32,2)="OK",VLOOKUP(D32,[2]OK!D:G,2,FALSE),IF(LEFT(D32,2)="VR",VLOOKUP(D32,[2]VR!D:G,2,FALSE),"GEEN"))))))</f>
        <v>Upward E4</v>
      </c>
      <c r="F32" s="18" t="s">
        <v>17</v>
      </c>
      <c r="G32" s="26" t="str">
        <f>IF(LEFT(D32,2)="1K",VLOOKUP(D32,'[2]1K'!D:G,4,FALSE),IF(LEFT(D32,2)="2K",VLOOKUP(D32,'[2]2K'!D:G,4,FALSE),IF(LEFT(D32,2)="3K",VLOOKUP(D32,'[2]3K'!D:G,4,FALSE),IF(LEFT(D32,2)="HK",VLOOKUP(D32,[2]HK!D:G,4,FALSE),IF(LEFT(D32,2)="OK",VLOOKUP(D32,[2]OK!D:G,4,FALSE),IF(LEFT(D32,2)="VR",VLOOKUP(D32,[2]VR!D:G,4,FALSE),"WEDSTRIJD"))))))</f>
        <v>Stick Flyers E1</v>
      </c>
    </row>
    <row r="33" spans="1:7" x14ac:dyDescent="0.3">
      <c r="A33" s="22">
        <f t="shared" si="2"/>
        <v>0.625</v>
      </c>
      <c r="B33" s="23" t="s">
        <v>17</v>
      </c>
      <c r="C33" s="24">
        <f>A33+[2]Competitiedagen!$K$7</f>
        <v>0.65277777777777779</v>
      </c>
      <c r="D33" t="s">
        <v>130</v>
      </c>
      <c r="E33" s="25" t="str">
        <f>IF(LEFT(D33,2)="1K",VLOOKUP(D33,'[2]1K'!D:G,2,FALSE),IF(LEFT(D33,2)="2K",VLOOKUP(D33,'[2]2K'!D:G,2,FALSE),IF(LEFT(D33,2)="3K",VLOOKUP(D33,'[2]3K'!D:G,2,FALSE),IF(LEFT(D33,2)="HK",VLOOKUP(D33,[2]HK!D:G,2,FALSE),IF(LEFT(D33,2)="OK",VLOOKUP(D33,[2]OK!D:G,2,FALSE),IF(LEFT(D33,2)="VR",VLOOKUP(D33,[2]VR!D:G,2,FALSE),"GEEN"))))))</f>
        <v>Keistad Rollers E2</v>
      </c>
      <c r="F33" s="18" t="s">
        <v>17</v>
      </c>
      <c r="G33" s="26" t="str">
        <f>IF(LEFT(D33,2)="1K",VLOOKUP(D33,'[2]1K'!D:G,4,FALSE),IF(LEFT(D33,2)="2K",VLOOKUP(D33,'[2]2K'!D:G,4,FALSE),IF(LEFT(D33,2)="3K",VLOOKUP(D33,'[2]3K'!D:G,4,FALSE),IF(LEFT(D33,2)="HK",VLOOKUP(D33,[2]HK!D:G,4,FALSE),IF(LEFT(D33,2)="OK",VLOOKUP(D33,[2]OK!D:G,4,FALSE),IF(LEFT(D33,2)="VR",VLOOKUP(D33,[2]VR!D:G,4,FALSE),"WEDSTRIJD"))))))</f>
        <v>Upward E5</v>
      </c>
    </row>
    <row r="34" spans="1:7" x14ac:dyDescent="0.3">
      <c r="A34" s="22">
        <f t="shared" si="2"/>
        <v>0.65277777777777779</v>
      </c>
      <c r="B34" s="23" t="s">
        <v>17</v>
      </c>
      <c r="C34" s="24">
        <f>A34+[2]Competitiedagen!$K$7</f>
        <v>0.68055555555555558</v>
      </c>
      <c r="E34" s="25" t="str">
        <f>IF(LEFT(D34,2)="1K",VLOOKUP(D34,'[2]1K'!D:G,2,FALSE),IF(LEFT(D34,2)="2K",VLOOKUP(D34,'[2]2K'!D:G,2,FALSE),IF(LEFT(D34,2)="3K",VLOOKUP(D34,'[2]3K'!D:G,2,FALSE),IF(LEFT(D34,2)="HK",VLOOKUP(D34,[2]HK!D:G,2,FALSE),IF(LEFT(D34,2)="OK",VLOOKUP(D34,[2]OK!D:G,2,FALSE),IF(LEFT(D34,2)="VR",VLOOKUP(D34,[2]VR!D:G,2,FALSE),"GEEN"))))))</f>
        <v>GEEN</v>
      </c>
      <c r="F34" s="18" t="s">
        <v>17</v>
      </c>
      <c r="G34" s="26" t="str">
        <f>IF(LEFT(D34,2)="1K",VLOOKUP(D34,'[2]1K'!D:G,4,FALSE),IF(LEFT(D34,2)="2K",VLOOKUP(D34,'[2]2K'!D:G,4,FALSE),IF(LEFT(D34,2)="3K",VLOOKUP(D34,'[2]3K'!D:G,4,FALSE),IF(LEFT(D34,2)="HK",VLOOKUP(D34,[2]HK!D:G,4,FALSE),IF(LEFT(D34,2)="OK",VLOOKUP(D34,[2]OK!D:G,4,FALSE),IF(LEFT(D34,2)="VR",VLOOKUP(D34,[2]VR!D:G,4,FALSE),"WEDSTRIJD"))))))</f>
        <v>WEDSTRIJD</v>
      </c>
    </row>
  </sheetData>
  <mergeCells count="1"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POULE</vt:lpstr>
      <vt:lpstr>02-11-2019</vt:lpstr>
      <vt:lpstr>30-11-2019</vt:lpstr>
      <vt:lpstr>25-1-2020</vt:lpstr>
      <vt:lpstr>18-4-2020</vt:lpstr>
      <vt:lpstr>23-5-2020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2019-08-28T08:54:19Z</dcterms:created>
  <dcterms:modified xsi:type="dcterms:W3CDTF">2019-12-20T09:12:54Z</dcterms:modified>
</cp:coreProperties>
</file>